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025" activeTab="0"/>
  </bookViews>
  <sheets>
    <sheet name="Стоянка" sheetId="1" r:id="rId1"/>
  </sheets>
  <definedNames>
    <definedName name="_xlnm.Print_Area" localSheetId="0">'Стоянка'!$A$1:$G$63</definedName>
  </definedNames>
  <calcPr fullCalcOnLoad="1"/>
</workbook>
</file>

<file path=xl/sharedStrings.xml><?xml version="1.0" encoding="utf-8"?>
<sst xmlns="http://schemas.openxmlformats.org/spreadsheetml/2006/main" count="187" uniqueCount="124">
  <si>
    <t xml:space="preserve">Отчет </t>
  </si>
  <si>
    <t xml:space="preserve"> об исполнении тарифной сметы на услугу</t>
  </si>
  <si>
    <t>"Предоставление места стоянки воздушному судну сверх 3-х часов после посадки для пассажирских и 6-ти часов для грузовых и грузопассажирских сертифицированных типов воздушных судов при наличии грузов (почты), подлежащих обработке (погрузке и/или выгрузке) в аэропорту посадки"</t>
  </si>
  <si>
    <t>Отчетный период 2017 год</t>
  </si>
  <si>
    <t>Периодичность: годовая</t>
  </si>
  <si>
    <t>№ п/п</t>
  </si>
  <si>
    <t>Наименование показателей тарифной сметы</t>
  </si>
  <si>
    <t xml:space="preserve">Единица 
измерения
</t>
  </si>
  <si>
    <t>Предусмотрено в утвержденной тарифной смете</t>
  </si>
  <si>
    <t xml:space="preserve">Фактически сложившиеся показатели тарифной сметы </t>
  </si>
  <si>
    <t>Отклонение, в %</t>
  </si>
  <si>
    <t>Причины отклонения</t>
  </si>
  <si>
    <t>1</t>
  </si>
  <si>
    <t>2</t>
  </si>
  <si>
    <t>3</t>
  </si>
  <si>
    <t>5</t>
  </si>
  <si>
    <t>I</t>
  </si>
  <si>
    <t>Затраты на производство товаров и предоставление услуг - всего, в том числе</t>
  </si>
  <si>
    <t>тыс.тенге</t>
  </si>
  <si>
    <t>1.</t>
  </si>
  <si>
    <t>Материальные затраты, всего</t>
  </si>
  <si>
    <t>1.1.</t>
  </si>
  <si>
    <t>сырье и материалы</t>
  </si>
  <si>
    <t>"</t>
  </si>
  <si>
    <t>Увеличение расходов по данной статье связано: 1) с ростом цен на материалы; 2) с произведением закупа материалов, необходимых для ремонтных работ.</t>
  </si>
  <si>
    <t>1.2.</t>
  </si>
  <si>
    <t>авиа топливо</t>
  </si>
  <si>
    <t xml:space="preserve">В утвержденной тарифной смете расходы по данной статье не были предусмотрены. </t>
  </si>
  <si>
    <t>1.3.</t>
  </si>
  <si>
    <t>ГСМ</t>
  </si>
  <si>
    <t>Увеличение затрат по данной статье связано с ростом цен на ГСМ</t>
  </si>
  <si>
    <t>1.4.</t>
  </si>
  <si>
    <t>энергия</t>
  </si>
  <si>
    <t>Увеличение расходов по статье связано с тем, что утвержденная сумма была значительно снижена заявленной.</t>
  </si>
  <si>
    <t>2.</t>
  </si>
  <si>
    <t>Затраты на оплату труда, всего, в т.ч.</t>
  </si>
  <si>
    <t>2.1.</t>
  </si>
  <si>
    <t>заработная плата</t>
  </si>
  <si>
    <t>2.2.</t>
  </si>
  <si>
    <t>социальный налог</t>
  </si>
  <si>
    <t>Увеличение по данной статье связано с ростом заработной платы.</t>
  </si>
  <si>
    <t>3.</t>
  </si>
  <si>
    <t xml:space="preserve">Амортизация </t>
  </si>
  <si>
    <t>Увеличение расходов по данной статье связано с приобретением  радиостанции</t>
  </si>
  <si>
    <t>4.</t>
  </si>
  <si>
    <t>Прочие затраты, всего в том числе</t>
  </si>
  <si>
    <t>4.1.</t>
  </si>
  <si>
    <t>Услуги сторонних организаций</t>
  </si>
  <si>
    <t>Увеличение расходов по данной статье связано с закупом работ по проведению ямочного ремонта перрона для обеспечения безопасности полетов ТОО "Энерджи Сигнал Сервис 4" согласно договора №1-167 от 12.07.2017г., а также услуг по техническому облуживанию взлетно-посадочных полос и оборудования (акт обследования препятствий в районе аэродроме Атырау) ТОО "AerAnT" согласно договора 1-132 от 07.06.2017г.</t>
  </si>
  <si>
    <t>4.2.</t>
  </si>
  <si>
    <t>командировочные расходы</t>
  </si>
  <si>
    <t>Увеличение командировочных расходов связано с переподготовкой специалистов в сфере гражданской авиации.</t>
  </si>
  <si>
    <t>II</t>
  </si>
  <si>
    <t>Расходы периода - всего</t>
  </si>
  <si>
    <t>исполнено</t>
  </si>
  <si>
    <t>5.</t>
  </si>
  <si>
    <t>Общие и административные расходы, всего в том числе:</t>
  </si>
  <si>
    <t>5.1.</t>
  </si>
  <si>
    <t>заработная плата административного персонала</t>
  </si>
  <si>
    <t>5.2.</t>
  </si>
  <si>
    <t>социальные отчисления</t>
  </si>
  <si>
    <t>При утверждении тарифной сметы по услуге размер социальных отчислений составил 20% от заработной платы. Согласно ст.358 Налогового Кодекса РК социальный налог для юридических лиц-резидентов, для юридичиских лиц-нерезидентов, осуществляющих деятельность через постоянное учреждение - 11 %.</t>
  </si>
  <si>
    <t>5.3.</t>
  </si>
  <si>
    <t>амортизация</t>
  </si>
  <si>
    <t>5.4.</t>
  </si>
  <si>
    <t>материалы</t>
  </si>
  <si>
    <t>5.5.</t>
  </si>
  <si>
    <t>5.5.1.</t>
  </si>
  <si>
    <t>консалтинговые, аудиторские, маркетинговые услуги</t>
  </si>
  <si>
    <t>5.5.2.</t>
  </si>
  <si>
    <t>услуги банка</t>
  </si>
  <si>
    <t>5.5.3.</t>
  </si>
  <si>
    <t>коммунальные услуги</t>
  </si>
  <si>
    <t>5.5.4.</t>
  </si>
  <si>
    <t>5.5.5.</t>
  </si>
  <si>
    <t>налоговые сборы и платежи</t>
  </si>
  <si>
    <t>5.5.6.</t>
  </si>
  <si>
    <t>услуги связи</t>
  </si>
  <si>
    <t>5.5.7.</t>
  </si>
  <si>
    <t>страхование</t>
  </si>
  <si>
    <t>5.5.8.</t>
  </si>
  <si>
    <t>обучение работников</t>
  </si>
  <si>
    <t>5.5.9.</t>
  </si>
  <si>
    <t>подписка и литература</t>
  </si>
  <si>
    <t>5.5.11.</t>
  </si>
  <si>
    <t>поддержание ценных бумаг</t>
  </si>
  <si>
    <t>5.5.12.</t>
  </si>
  <si>
    <t>реклама (объявление в газете)</t>
  </si>
  <si>
    <t>5.5.13.</t>
  </si>
  <si>
    <t>аренда общехозяйственного назначения</t>
  </si>
  <si>
    <t>Согласно поручений Заместителя Премьер-Министра РК и Руководителя Администрации Президента РК, телефонограмме Министерства экономике и бюджетного планирования РК была проведена работа по оптимизации административных расходов. Данные расходы по статье были оптимизированы и направлены на другие статьи расходов.</t>
  </si>
  <si>
    <t>5.5.14.</t>
  </si>
  <si>
    <t>топливо</t>
  </si>
  <si>
    <t>5.5.15.</t>
  </si>
  <si>
    <t>сервисное обслуживание</t>
  </si>
  <si>
    <t>5.5.16.</t>
  </si>
  <si>
    <t>за техосмотр автомашин</t>
  </si>
  <si>
    <t>5.5.17.</t>
  </si>
  <si>
    <t>инспекционный аудит</t>
  </si>
  <si>
    <t>5.5.18.</t>
  </si>
  <si>
    <t>тех.обслуживание охранно-пожарной сигнализации</t>
  </si>
  <si>
    <t>III</t>
  </si>
  <si>
    <t>Всего затрат</t>
  </si>
  <si>
    <t>IV</t>
  </si>
  <si>
    <t>Прибыль</t>
  </si>
  <si>
    <t>По услуге по итогам 2017 года увеличение производственных затрат для бесперебойного функционирования стратегического объекта  аэропорта Атырау  по аэроузлу привели к уменьшению прибыли.</t>
  </si>
  <si>
    <t>V</t>
  </si>
  <si>
    <t>Всего доходов</t>
  </si>
  <si>
    <t>Увеличение дохода связано с увеличением объема услуг.</t>
  </si>
  <si>
    <t>VI</t>
  </si>
  <si>
    <t>Объем оказанных услуг</t>
  </si>
  <si>
    <t>тонн</t>
  </si>
  <si>
    <t>Увеличение объема услуг напрямую связано с увеличением времени стоянок</t>
  </si>
  <si>
    <t>VII</t>
  </si>
  <si>
    <t>Тариф (без НДС)</t>
  </si>
  <si>
    <t>тенге/тонну</t>
  </si>
  <si>
    <r>
      <rPr>
        <sz val="10"/>
        <rFont val="Times New Roman"/>
        <family val="1"/>
      </rPr>
      <t>Наименование организации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АО "Международный аэропорт Атырау"</t>
    </r>
  </si>
  <si>
    <r>
      <t xml:space="preserve">Адрес </t>
    </r>
    <r>
      <rPr>
        <b/>
        <u val="single"/>
        <sz val="10"/>
        <rFont val="Times New Roman"/>
        <family val="1"/>
      </rPr>
      <t>г.Атырау, аэропорт, пр.Абулхаир хана, 2</t>
    </r>
  </si>
  <si>
    <r>
      <t>Телефон</t>
    </r>
    <r>
      <rPr>
        <b/>
        <u val="single"/>
        <sz val="10"/>
        <rFont val="Times New Roman"/>
        <family val="1"/>
      </rPr>
      <t xml:space="preserve"> 55 83 97</t>
    </r>
  </si>
  <si>
    <r>
      <t xml:space="preserve">Адрес электронной почты </t>
    </r>
    <r>
      <rPr>
        <b/>
        <u val="single"/>
        <sz val="10"/>
        <rFont val="Times New Roman"/>
        <family val="1"/>
      </rPr>
      <t>Sankibayeva_g@iaa-jsc.kz</t>
    </r>
  </si>
  <si>
    <r>
      <t xml:space="preserve">Фамилия и телефон исполнителя </t>
    </r>
    <r>
      <rPr>
        <b/>
        <u val="single"/>
        <sz val="10"/>
        <rFont val="Times New Roman"/>
        <family val="1"/>
      </rPr>
      <t>Санкибаева Г. 55 83 97</t>
    </r>
  </si>
  <si>
    <t>Председатель Правления Е.Керей _______________________________________________</t>
  </si>
  <si>
    <r>
      <t xml:space="preserve">Дата </t>
    </r>
    <r>
      <rPr>
        <b/>
        <u val="single"/>
        <sz val="10"/>
        <rFont val="Times New Roman"/>
        <family val="1"/>
      </rPr>
      <t>27.04.2018 г.</t>
    </r>
  </si>
  <si>
    <t>М.П.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</si>
</sst>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00"/>
    <numFmt numFmtId="167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3" applyFont="1" applyFill="1" applyAlignment="1">
      <alignment horizontal="right"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3" fontId="3" fillId="0" borderId="0" xfId="53" applyNumberFormat="1" applyFont="1" applyFill="1" applyAlignment="1">
      <alignment horizontal="center"/>
      <protection/>
    </xf>
    <xf numFmtId="3" fontId="3" fillId="0" borderId="0" xfId="53" applyNumberFormat="1" applyFont="1" applyFill="1" applyAlignment="1">
      <alignment horizontal="left"/>
      <protection/>
    </xf>
    <xf numFmtId="0" fontId="3" fillId="0" borderId="0" xfId="60" applyFont="1" applyFill="1" applyAlignment="1">
      <alignment/>
      <protection/>
    </xf>
    <xf numFmtId="0" fontId="6" fillId="0" borderId="0" xfId="56" applyFont="1" applyFill="1" applyBorder="1" applyAlignment="1">
      <alignment wrapText="1"/>
      <protection/>
    </xf>
    <xf numFmtId="0" fontId="5" fillId="0" borderId="0" xfId="53" applyFont="1" applyFill="1" applyAlignment="1">
      <alignment wrapText="1"/>
      <protection/>
    </xf>
    <xf numFmtId="0" fontId="6" fillId="33" borderId="0" xfId="60" applyFont="1" applyFill="1" applyBorder="1" applyAlignment="1">
      <alignment horizontal="left"/>
      <protection/>
    </xf>
    <xf numFmtId="0" fontId="7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3" fontId="7" fillId="0" borderId="0" xfId="53" applyNumberFormat="1" applyFont="1" applyFill="1" applyAlignment="1">
      <alignment horizontal="center"/>
      <protection/>
    </xf>
    <xf numFmtId="3" fontId="7" fillId="0" borderId="0" xfId="53" applyNumberFormat="1" applyFont="1" applyFill="1" applyAlignment="1">
      <alignment horizontal="left"/>
      <protection/>
    </xf>
    <xf numFmtId="164" fontId="3" fillId="0" borderId="0" xfId="53" applyNumberFormat="1" applyFont="1" applyFill="1" applyAlignment="1">
      <alignment horizontal="right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3" fontId="3" fillId="0" borderId="10" xfId="53" applyNumberFormat="1" applyFont="1" applyFill="1" applyBorder="1" applyAlignment="1">
      <alignment horizontal="center" wrapText="1"/>
      <protection/>
    </xf>
    <xf numFmtId="3" fontId="3" fillId="0" borderId="10" xfId="53" applyNumberFormat="1" applyFont="1" applyFill="1" applyBorder="1" applyAlignment="1">
      <alignment horizontal="left" wrapText="1"/>
      <protection/>
    </xf>
    <xf numFmtId="164" fontId="3" fillId="0" borderId="10" xfId="53" applyNumberFormat="1" applyFont="1" applyFill="1" applyBorder="1" applyAlignment="1">
      <alignment horizontal="right"/>
      <protection/>
    </xf>
    <xf numFmtId="0" fontId="4" fillId="0" borderId="10" xfId="53" applyFont="1" applyFill="1" applyBorder="1" applyAlignment="1">
      <alignment horizontal="left" wrapText="1"/>
      <protection/>
    </xf>
    <xf numFmtId="164" fontId="4" fillId="0" borderId="10" xfId="53" applyNumberFormat="1" applyFont="1" applyFill="1" applyBorder="1" applyAlignment="1">
      <alignment horizontal="center"/>
      <protection/>
    </xf>
    <xf numFmtId="4" fontId="4" fillId="0" borderId="10" xfId="71" applyNumberFormat="1" applyFont="1" applyFill="1" applyBorder="1" applyAlignment="1">
      <alignment horizontal="center"/>
    </xf>
    <xf numFmtId="165" fontId="4" fillId="0" borderId="10" xfId="71" applyNumberFormat="1" applyFont="1" applyFill="1" applyBorder="1" applyAlignment="1">
      <alignment horizontal="center"/>
    </xf>
    <xf numFmtId="3" fontId="4" fillId="0" borderId="10" xfId="71" applyNumberFormat="1" applyFont="1" applyFill="1" applyBorder="1" applyAlignment="1">
      <alignment horizontal="center"/>
    </xf>
    <xf numFmtId="3" fontId="3" fillId="0" borderId="10" xfId="71" applyNumberFormat="1" applyFont="1" applyFill="1" applyBorder="1" applyAlignment="1">
      <alignment horizontal="left" wrapText="1"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center"/>
      <protection/>
    </xf>
    <xf numFmtId="4" fontId="3" fillId="0" borderId="10" xfId="71" applyNumberFormat="1" applyFont="1" applyFill="1" applyBorder="1" applyAlignment="1">
      <alignment horizontal="center"/>
    </xf>
    <xf numFmtId="165" fontId="3" fillId="0" borderId="10" xfId="71" applyNumberFormat="1" applyFont="1" applyFill="1" applyBorder="1" applyAlignment="1">
      <alignment horizontal="center"/>
    </xf>
    <xf numFmtId="3" fontId="3" fillId="0" borderId="10" xfId="71" applyNumberFormat="1" applyFont="1" applyFill="1" applyBorder="1" applyAlignment="1">
      <alignment horizontal="left"/>
    </xf>
    <xf numFmtId="0" fontId="3" fillId="0" borderId="10" xfId="53" applyFont="1" applyFill="1" applyBorder="1" applyAlignment="1">
      <alignment horizontal="left" wrapText="1"/>
      <protection/>
    </xf>
    <xf numFmtId="4" fontId="3" fillId="0" borderId="10" xfId="53" applyNumberFormat="1" applyFont="1" applyFill="1" applyBorder="1" applyAlignment="1">
      <alignment horizontal="center" wrapText="1"/>
      <protection/>
    </xf>
    <xf numFmtId="165" fontId="3" fillId="0" borderId="10" xfId="53" applyNumberFormat="1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left"/>
      <protection/>
    </xf>
    <xf numFmtId="3" fontId="3" fillId="0" borderId="10" xfId="71" applyNumberFormat="1" applyFont="1" applyFill="1" applyBorder="1" applyAlignment="1">
      <alignment horizontal="left" vertical="center" wrapText="1"/>
    </xf>
    <xf numFmtId="2" fontId="4" fillId="0" borderId="10" xfId="71" applyNumberFormat="1" applyFont="1" applyFill="1" applyBorder="1" applyAlignment="1">
      <alignment horizontal="center"/>
    </xf>
    <xf numFmtId="164" fontId="4" fillId="0" borderId="10" xfId="71" applyNumberFormat="1" applyFont="1" applyFill="1" applyBorder="1" applyAlignment="1">
      <alignment horizontal="center"/>
    </xf>
    <xf numFmtId="2" fontId="4" fillId="0" borderId="10" xfId="53" applyNumberFormat="1" applyFont="1" applyFill="1" applyBorder="1" applyAlignment="1">
      <alignment horizontal="center" wrapText="1"/>
      <protection/>
    </xf>
    <xf numFmtId="164" fontId="4" fillId="0" borderId="10" xfId="53" applyNumberFormat="1" applyFont="1" applyFill="1" applyBorder="1" applyAlignment="1">
      <alignment horizontal="center" wrapText="1"/>
      <protection/>
    </xf>
    <xf numFmtId="2" fontId="3" fillId="0" borderId="10" xfId="53" applyNumberFormat="1" applyFont="1" applyFill="1" applyBorder="1" applyAlignment="1">
      <alignment horizontal="center" wrapText="1"/>
      <protection/>
    </xf>
    <xf numFmtId="3" fontId="3" fillId="0" borderId="10" xfId="71" applyNumberFormat="1" applyFont="1" applyFill="1" applyBorder="1" applyAlignment="1">
      <alignment horizontal="center"/>
    </xf>
    <xf numFmtId="164" fontId="4" fillId="0" borderId="10" xfId="53" applyNumberFormat="1" applyFont="1" applyFill="1" applyBorder="1" applyAlignment="1">
      <alignment horizontal="right"/>
      <protection/>
    </xf>
    <xf numFmtId="0" fontId="4" fillId="0" borderId="10" xfId="53" applyFont="1" applyFill="1" applyBorder="1" applyAlignment="1">
      <alignment horizontal="center"/>
      <protection/>
    </xf>
    <xf numFmtId="165" fontId="4" fillId="0" borderId="10" xfId="53" applyNumberFormat="1" applyFont="1" applyFill="1" applyBorder="1" applyAlignment="1">
      <alignment horizontal="center"/>
      <protection/>
    </xf>
    <xf numFmtId="2" fontId="3" fillId="0" borderId="10" xfId="71" applyNumberFormat="1" applyFont="1" applyFill="1" applyBorder="1" applyAlignment="1">
      <alignment horizontal="center"/>
    </xf>
    <xf numFmtId="0" fontId="3" fillId="0" borderId="10" xfId="53" applyFont="1" applyFill="1" applyBorder="1" applyAlignment="1">
      <alignment horizontal="right" wrapText="1"/>
      <protection/>
    </xf>
    <xf numFmtId="0" fontId="4" fillId="0" borderId="10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center" wrapText="1"/>
      <protection/>
    </xf>
    <xf numFmtId="0" fontId="3" fillId="0" borderId="10" xfId="56" applyFont="1" applyFill="1" applyBorder="1" applyAlignment="1">
      <alignment/>
      <protection/>
    </xf>
    <xf numFmtId="164" fontId="3" fillId="0" borderId="0" xfId="53" applyNumberFormat="1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left" wrapText="1"/>
      <protection/>
    </xf>
    <xf numFmtId="0" fontId="4" fillId="0" borderId="0" xfId="53" applyFont="1" applyFill="1" applyBorder="1" applyAlignment="1">
      <alignment horizontal="center" wrapText="1"/>
      <protection/>
    </xf>
    <xf numFmtId="3" fontId="4" fillId="0" borderId="0" xfId="71" applyNumberFormat="1" applyFont="1" applyFill="1" applyBorder="1" applyAlignment="1">
      <alignment horizontal="center"/>
    </xf>
    <xf numFmtId="3" fontId="3" fillId="0" borderId="0" xfId="71" applyNumberFormat="1" applyFont="1" applyFill="1" applyBorder="1" applyAlignment="1">
      <alignment horizontal="left"/>
    </xf>
    <xf numFmtId="0" fontId="7" fillId="33" borderId="0" xfId="60" applyFont="1" applyFill="1" applyAlignment="1">
      <alignment/>
      <protection/>
    </xf>
    <xf numFmtId="166" fontId="7" fillId="33" borderId="0" xfId="60" applyNumberFormat="1" applyFont="1" applyFill="1" applyAlignment="1">
      <alignment/>
      <protection/>
    </xf>
    <xf numFmtId="0" fontId="7" fillId="33" borderId="0" xfId="60" applyFont="1" applyFill="1" applyAlignment="1">
      <alignment wrapText="1"/>
      <protection/>
    </xf>
    <xf numFmtId="3" fontId="7" fillId="33" borderId="0" xfId="60" applyNumberFormat="1" applyFont="1" applyFill="1" applyAlignment="1">
      <alignment/>
      <protection/>
    </xf>
    <xf numFmtId="165" fontId="7" fillId="33" borderId="0" xfId="60" applyNumberFormat="1" applyFont="1" applyFill="1" applyAlignment="1">
      <alignment/>
      <protection/>
    </xf>
    <xf numFmtId="0" fontId="5" fillId="33" borderId="0" xfId="60" applyFont="1" applyFill="1" applyAlignment="1">
      <alignment/>
      <protection/>
    </xf>
    <xf numFmtId="0" fontId="3" fillId="0" borderId="0" xfId="60" applyFont="1" applyFill="1" applyAlignment="1">
      <alignment horizontal="right"/>
      <protection/>
    </xf>
    <xf numFmtId="3" fontId="3" fillId="0" borderId="0" xfId="60" applyNumberFormat="1" applyFont="1" applyFill="1" applyAlignment="1">
      <alignment/>
      <protection/>
    </xf>
    <xf numFmtId="3" fontId="3" fillId="0" borderId="0" xfId="60" applyNumberFormat="1" applyFont="1" applyFill="1" applyAlignment="1">
      <alignment horizontal="left"/>
      <protection/>
    </xf>
    <xf numFmtId="0" fontId="5" fillId="33" borderId="0" xfId="53" applyFont="1" applyFill="1" applyAlignment="1">
      <alignment horizontal="center" wrapText="1"/>
      <protection/>
    </xf>
    <xf numFmtId="164" fontId="6" fillId="0" borderId="0" xfId="53" applyNumberFormat="1" applyFont="1" applyFill="1" applyAlignment="1">
      <alignment horizontal="center" wrapText="1"/>
      <protection/>
    </xf>
    <xf numFmtId="0" fontId="6" fillId="33" borderId="0" xfId="60" applyFont="1" applyFill="1" applyBorder="1" applyAlignment="1">
      <alignment horizontal="left" wrapText="1"/>
      <protection/>
    </xf>
    <xf numFmtId="0" fontId="8" fillId="33" borderId="0" xfId="60" applyFont="1" applyFill="1" applyBorder="1" applyAlignment="1">
      <alignment horizontal="left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 6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2 2" xfId="71"/>
    <cellStyle name="Финансовый 3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view="pageBreakPreview" zoomScale="80" zoomScaleSheetLayoutView="80" zoomScalePageLayoutView="0" workbookViewId="0" topLeftCell="A1">
      <selection activeCell="G21" sqref="G21"/>
    </sheetView>
  </sheetViews>
  <sheetFormatPr defaultColWidth="9.140625" defaultRowHeight="15"/>
  <cols>
    <col min="1" max="1" width="8.140625" style="63" customWidth="1"/>
    <col min="2" max="2" width="46.421875" style="7" customWidth="1"/>
    <col min="3" max="3" width="13.28125" style="7" customWidth="1"/>
    <col min="4" max="4" width="16.7109375" style="7" customWidth="1"/>
    <col min="5" max="5" width="18.421875" style="7" customWidth="1"/>
    <col min="6" max="6" width="13.00390625" style="64" customWidth="1"/>
    <col min="7" max="7" width="85.28125" style="65" customWidth="1"/>
    <col min="8" max="179" width="9.140625" style="7" customWidth="1"/>
    <col min="180" max="180" width="8.140625" style="7" customWidth="1"/>
    <col min="181" max="181" width="46.421875" style="7" customWidth="1"/>
    <col min="182" max="182" width="13.28125" style="7" customWidth="1"/>
    <col min="183" max="183" width="16.7109375" style="7" customWidth="1"/>
    <col min="184" max="184" width="18.421875" style="7" customWidth="1"/>
    <col min="185" max="185" width="13.00390625" style="7" customWidth="1"/>
    <col min="186" max="186" width="69.421875" style="7" customWidth="1"/>
    <col min="187" max="214" width="9.140625" style="7" customWidth="1"/>
    <col min="215" max="215" width="8.140625" style="7" customWidth="1"/>
    <col min="216" max="216" width="46.421875" style="7" customWidth="1"/>
    <col min="217" max="217" width="13.28125" style="7" customWidth="1"/>
    <col min="218" max="218" width="16.7109375" style="7" customWidth="1"/>
    <col min="219" max="219" width="18.421875" style="7" customWidth="1"/>
    <col min="220" max="220" width="13.00390625" style="7" customWidth="1"/>
    <col min="221" max="221" width="85.28125" style="7" customWidth="1"/>
    <col min="222" max="16384" width="9.140625" style="7" customWidth="1"/>
  </cols>
  <sheetData>
    <row r="1" spans="1:7" ht="15.75">
      <c r="A1" s="1"/>
      <c r="B1" s="2"/>
      <c r="C1" s="3"/>
      <c r="D1" s="4"/>
      <c r="E1" s="3"/>
      <c r="F1" s="5"/>
      <c r="G1" s="6"/>
    </row>
    <row r="2" spans="1:7" ht="15.75">
      <c r="A2" s="66" t="s">
        <v>0</v>
      </c>
      <c r="B2" s="66"/>
      <c r="C2" s="66"/>
      <c r="D2" s="66"/>
      <c r="E2" s="66"/>
      <c r="F2" s="66"/>
      <c r="G2" s="66"/>
    </row>
    <row r="3" spans="1:7" ht="15.75">
      <c r="A3" s="66" t="s">
        <v>1</v>
      </c>
      <c r="B3" s="66"/>
      <c r="C3" s="66"/>
      <c r="D3" s="66"/>
      <c r="E3" s="66"/>
      <c r="F3" s="66"/>
      <c r="G3" s="66"/>
    </row>
    <row r="4" spans="1:7" ht="30" customHeight="1">
      <c r="A4" s="67" t="s">
        <v>2</v>
      </c>
      <c r="B4" s="67"/>
      <c r="C4" s="67"/>
      <c r="D4" s="67"/>
      <c r="E4" s="67"/>
      <c r="F4" s="67"/>
      <c r="G4" s="67"/>
    </row>
    <row r="5" spans="1:7" ht="15.75">
      <c r="A5" s="8"/>
      <c r="B5" s="8"/>
      <c r="C5" s="8"/>
      <c r="D5" s="8"/>
      <c r="E5" s="8"/>
      <c r="F5" s="8"/>
      <c r="G5" s="8"/>
    </row>
    <row r="6" spans="1:7" ht="15.75">
      <c r="A6" s="68" t="s">
        <v>3</v>
      </c>
      <c r="B6" s="68"/>
      <c r="C6" s="9"/>
      <c r="D6" s="9"/>
      <c r="E6" s="9"/>
      <c r="F6" s="9"/>
      <c r="G6" s="9"/>
    </row>
    <row r="7" spans="1:7" ht="15.75">
      <c r="A7" s="10" t="s">
        <v>4</v>
      </c>
      <c r="B7" s="10"/>
      <c r="C7" s="11"/>
      <c r="D7" s="12"/>
      <c r="E7" s="11"/>
      <c r="F7" s="13"/>
      <c r="G7" s="14"/>
    </row>
    <row r="8" spans="1:7" ht="15.75">
      <c r="A8" s="15"/>
      <c r="B8" s="2"/>
      <c r="C8" s="3"/>
      <c r="D8" s="4"/>
      <c r="E8" s="3"/>
      <c r="F8" s="5"/>
      <c r="G8" s="6"/>
    </row>
    <row r="9" spans="1:7" ht="63">
      <c r="A9" s="16" t="s">
        <v>5</v>
      </c>
      <c r="B9" s="16" t="s">
        <v>6</v>
      </c>
      <c r="C9" s="16" t="s">
        <v>7</v>
      </c>
      <c r="D9" s="17" t="s">
        <v>8</v>
      </c>
      <c r="E9" s="16" t="s">
        <v>9</v>
      </c>
      <c r="F9" s="16" t="s">
        <v>10</v>
      </c>
      <c r="G9" s="16" t="s">
        <v>11</v>
      </c>
    </row>
    <row r="10" spans="1:7" ht="15.75">
      <c r="A10" s="18" t="s">
        <v>12</v>
      </c>
      <c r="B10" s="18" t="s">
        <v>13</v>
      </c>
      <c r="C10" s="18" t="s">
        <v>14</v>
      </c>
      <c r="D10" s="19">
        <v>4</v>
      </c>
      <c r="E10" s="18" t="s">
        <v>15</v>
      </c>
      <c r="F10" s="19">
        <v>6</v>
      </c>
      <c r="G10" s="20"/>
    </row>
    <row r="11" spans="1:7" ht="31.5">
      <c r="A11" s="21" t="s">
        <v>16</v>
      </c>
      <c r="B11" s="22" t="s">
        <v>17</v>
      </c>
      <c r="C11" s="23" t="s">
        <v>18</v>
      </c>
      <c r="D11" s="24">
        <f>D12+D17+D20+D21</f>
        <v>7974.31</v>
      </c>
      <c r="E11" s="25">
        <f>E12+E17+E20+E21</f>
        <v>19998.400014009323</v>
      </c>
      <c r="F11" s="26">
        <f>E11/D11*100</f>
        <v>250.78533458078905</v>
      </c>
      <c r="G11" s="27"/>
    </row>
    <row r="12" spans="1:7" ht="15.75">
      <c r="A12" s="21" t="s">
        <v>19</v>
      </c>
      <c r="B12" s="28" t="s">
        <v>20</v>
      </c>
      <c r="C12" s="29" t="s">
        <v>18</v>
      </c>
      <c r="D12" s="30">
        <v>329.86</v>
      </c>
      <c r="E12" s="31">
        <v>2856.0026207580354</v>
      </c>
      <c r="F12" s="26">
        <f>E12/D12*100</f>
        <v>865.8226583271799</v>
      </c>
      <c r="G12" s="32"/>
    </row>
    <row r="13" spans="1:7" ht="31.5">
      <c r="A13" s="21" t="s">
        <v>21</v>
      </c>
      <c r="B13" s="33" t="s">
        <v>22</v>
      </c>
      <c r="C13" s="29" t="s">
        <v>23</v>
      </c>
      <c r="D13" s="34">
        <v>265.86</v>
      </c>
      <c r="E13" s="35">
        <v>2235.434855442482</v>
      </c>
      <c r="F13" s="26">
        <f>E13/D13*100</f>
        <v>840.831586339608</v>
      </c>
      <c r="G13" s="27" t="s">
        <v>24</v>
      </c>
    </row>
    <row r="14" spans="1:7" ht="15.75">
      <c r="A14" s="21" t="s">
        <v>25</v>
      </c>
      <c r="B14" s="33" t="s">
        <v>26</v>
      </c>
      <c r="C14" s="29" t="s">
        <v>23</v>
      </c>
      <c r="D14" s="34">
        <v>0</v>
      </c>
      <c r="E14" s="35">
        <v>296.79256</v>
      </c>
      <c r="F14" s="26"/>
      <c r="G14" s="32" t="s">
        <v>27</v>
      </c>
    </row>
    <row r="15" spans="1:7" ht="15.75">
      <c r="A15" s="21" t="s">
        <v>28</v>
      </c>
      <c r="B15" s="33" t="s">
        <v>29</v>
      </c>
      <c r="C15" s="29" t="s">
        <v>23</v>
      </c>
      <c r="D15" s="34">
        <v>55.24</v>
      </c>
      <c r="E15" s="35">
        <v>295.74735855630774</v>
      </c>
      <c r="F15" s="26">
        <f>E15/D15*100</f>
        <v>535.3862392402385</v>
      </c>
      <c r="G15" s="27" t="s">
        <v>30</v>
      </c>
    </row>
    <row r="16" spans="1:7" ht="31.5">
      <c r="A16" s="21" t="s">
        <v>31</v>
      </c>
      <c r="B16" s="33" t="s">
        <v>32</v>
      </c>
      <c r="C16" s="29" t="s">
        <v>23</v>
      </c>
      <c r="D16" s="34">
        <v>8.76</v>
      </c>
      <c r="E16" s="35">
        <v>28.027846759245755</v>
      </c>
      <c r="F16" s="26">
        <f aca="true" t="shared" si="0" ref="F16:F52">E16/D16*100</f>
        <v>319.95258857586475</v>
      </c>
      <c r="G16" s="27" t="s">
        <v>33</v>
      </c>
    </row>
    <row r="17" spans="1:7" ht="15.75">
      <c r="A17" s="21" t="s">
        <v>34</v>
      </c>
      <c r="B17" s="33" t="s">
        <v>35</v>
      </c>
      <c r="C17" s="29" t="s">
        <v>23</v>
      </c>
      <c r="D17" s="30">
        <f>D18+D19</f>
        <v>597.1999999999999</v>
      </c>
      <c r="E17" s="31">
        <f>E18+E19</f>
        <v>6486.825959899393</v>
      </c>
      <c r="F17" s="26">
        <f t="shared" si="0"/>
        <v>1086.206624229637</v>
      </c>
      <c r="G17" s="27"/>
    </row>
    <row r="18" spans="1:7" ht="31.5">
      <c r="A18" s="21" t="s">
        <v>36</v>
      </c>
      <c r="B18" s="33" t="s">
        <v>37</v>
      </c>
      <c r="C18" s="29" t="s">
        <v>23</v>
      </c>
      <c r="D18" s="34">
        <v>538.02</v>
      </c>
      <c r="E18" s="35">
        <v>5723.352529899393</v>
      </c>
      <c r="F18" s="26">
        <f t="shared" si="0"/>
        <v>1063.780627095534</v>
      </c>
      <c r="G18" s="27" t="s">
        <v>33</v>
      </c>
    </row>
    <row r="19" spans="1:7" ht="15.75">
      <c r="A19" s="21" t="s">
        <v>38</v>
      </c>
      <c r="B19" s="36" t="s">
        <v>39</v>
      </c>
      <c r="C19" s="29" t="s">
        <v>23</v>
      </c>
      <c r="D19" s="30">
        <v>59.18</v>
      </c>
      <c r="E19" s="31">
        <v>763.4734299999999</v>
      </c>
      <c r="F19" s="26">
        <f t="shared" si="0"/>
        <v>1290.0869043595808</v>
      </c>
      <c r="G19" s="37" t="s">
        <v>40</v>
      </c>
    </row>
    <row r="20" spans="1:7" ht="15.75">
      <c r="A20" s="21" t="s">
        <v>41</v>
      </c>
      <c r="B20" s="33" t="s">
        <v>42</v>
      </c>
      <c r="C20" s="29" t="s">
        <v>23</v>
      </c>
      <c r="D20" s="34">
        <v>6940.21</v>
      </c>
      <c r="E20" s="35">
        <v>9309.078465377666</v>
      </c>
      <c r="F20" s="26">
        <f t="shared" si="0"/>
        <v>134.13251854594697</v>
      </c>
      <c r="G20" s="32" t="s">
        <v>43</v>
      </c>
    </row>
    <row r="21" spans="1:7" ht="15.75">
      <c r="A21" s="21" t="s">
        <v>44</v>
      </c>
      <c r="B21" s="33" t="s">
        <v>45</v>
      </c>
      <c r="C21" s="29" t="s">
        <v>23</v>
      </c>
      <c r="D21" s="38">
        <f>D22+D23</f>
        <v>107.04</v>
      </c>
      <c r="E21" s="39">
        <f>E22+E23</f>
        <v>1346.4929679742324</v>
      </c>
      <c r="F21" s="26">
        <f t="shared" si="0"/>
        <v>1257.9343871209196</v>
      </c>
      <c r="G21" s="32"/>
    </row>
    <row r="22" spans="1:7" ht="96" customHeight="1">
      <c r="A22" s="21" t="s">
        <v>46</v>
      </c>
      <c r="B22" s="33" t="s">
        <v>47</v>
      </c>
      <c r="C22" s="29"/>
      <c r="D22" s="40">
        <v>106.09</v>
      </c>
      <c r="E22" s="41">
        <v>1284.8083049422326</v>
      </c>
      <c r="F22" s="26">
        <f t="shared" si="0"/>
        <v>1211.0550522596216</v>
      </c>
      <c r="G22" s="28" t="s">
        <v>48</v>
      </c>
    </row>
    <row r="23" spans="1:7" ht="31.5">
      <c r="A23" s="21" t="s">
        <v>49</v>
      </c>
      <c r="B23" s="33" t="s">
        <v>50</v>
      </c>
      <c r="C23" s="29" t="s">
        <v>23</v>
      </c>
      <c r="D23" s="42">
        <v>0.95</v>
      </c>
      <c r="E23" s="35">
        <v>61.684663031999996</v>
      </c>
      <c r="F23" s="43">
        <f>E23/D23*100</f>
        <v>6493.1224244210525</v>
      </c>
      <c r="G23" s="27" t="s">
        <v>51</v>
      </c>
    </row>
    <row r="24" spans="1:7" ht="15.75">
      <c r="A24" s="44" t="s">
        <v>52</v>
      </c>
      <c r="B24" s="22" t="s">
        <v>53</v>
      </c>
      <c r="C24" s="45" t="s">
        <v>23</v>
      </c>
      <c r="D24" s="24">
        <v>1413.25</v>
      </c>
      <c r="E24" s="46">
        <f>E25+E30</f>
        <v>1373.5945243134522</v>
      </c>
      <c r="F24" s="26">
        <f t="shared" si="0"/>
        <v>97.19402259426515</v>
      </c>
      <c r="G24" s="32" t="s">
        <v>54</v>
      </c>
    </row>
    <row r="25" spans="1:7" ht="31.5">
      <c r="A25" s="21" t="s">
        <v>55</v>
      </c>
      <c r="B25" s="33" t="s">
        <v>56</v>
      </c>
      <c r="C25" s="29" t="s">
        <v>18</v>
      </c>
      <c r="D25" s="30">
        <v>732.5</v>
      </c>
      <c r="E25" s="31">
        <f>E26+E27+E28+E29</f>
        <v>695.3334043176392</v>
      </c>
      <c r="F25" s="26">
        <f t="shared" si="0"/>
        <v>94.92606202288589</v>
      </c>
      <c r="G25" s="32" t="s">
        <v>54</v>
      </c>
    </row>
    <row r="26" spans="1:7" ht="15.75">
      <c r="A26" s="21" t="s">
        <v>57</v>
      </c>
      <c r="B26" s="36" t="s">
        <v>58</v>
      </c>
      <c r="C26" s="29" t="s">
        <v>23</v>
      </c>
      <c r="D26" s="30">
        <v>578.15</v>
      </c>
      <c r="E26" s="31">
        <v>595.7184895380592</v>
      </c>
      <c r="F26" s="26">
        <f t="shared" si="0"/>
        <v>103.03874246096328</v>
      </c>
      <c r="G26" s="32" t="s">
        <v>54</v>
      </c>
    </row>
    <row r="27" spans="1:7" ht="63" customHeight="1">
      <c r="A27" s="21" t="s">
        <v>59</v>
      </c>
      <c r="B27" s="33" t="s">
        <v>60</v>
      </c>
      <c r="C27" s="29" t="s">
        <v>23</v>
      </c>
      <c r="D27" s="30">
        <v>114.64</v>
      </c>
      <c r="E27" s="31">
        <v>58.97613046426786</v>
      </c>
      <c r="F27" s="26">
        <f t="shared" si="0"/>
        <v>51.44463578529995</v>
      </c>
      <c r="G27" s="27" t="s">
        <v>61</v>
      </c>
    </row>
    <row r="28" spans="1:7" ht="15.75">
      <c r="A28" s="21" t="s">
        <v>62</v>
      </c>
      <c r="B28" s="33" t="s">
        <v>63</v>
      </c>
      <c r="C28" s="29" t="s">
        <v>23</v>
      </c>
      <c r="D28" s="30">
        <v>22.1</v>
      </c>
      <c r="E28" s="31">
        <v>22.45311690556315</v>
      </c>
      <c r="F28" s="26">
        <f t="shared" si="0"/>
        <v>101.59781405232194</v>
      </c>
      <c r="G28" s="32" t="s">
        <v>54</v>
      </c>
    </row>
    <row r="29" spans="1:7" ht="15.75">
      <c r="A29" s="21" t="s">
        <v>64</v>
      </c>
      <c r="B29" s="33" t="s">
        <v>65</v>
      </c>
      <c r="C29" s="29" t="s">
        <v>23</v>
      </c>
      <c r="D29" s="30">
        <v>17.62</v>
      </c>
      <c r="E29" s="31">
        <v>18.185667409748948</v>
      </c>
      <c r="F29" s="26">
        <f t="shared" si="0"/>
        <v>103.21037122445486</v>
      </c>
      <c r="G29" s="32" t="s">
        <v>54</v>
      </c>
    </row>
    <row r="30" spans="1:7" ht="15.75">
      <c r="A30" s="21" t="s">
        <v>66</v>
      </c>
      <c r="B30" s="33" t="s">
        <v>47</v>
      </c>
      <c r="C30" s="29" t="s">
        <v>23</v>
      </c>
      <c r="D30" s="30">
        <v>680.75</v>
      </c>
      <c r="E30" s="31">
        <v>678.261119995813</v>
      </c>
      <c r="F30" s="26">
        <f t="shared" si="0"/>
        <v>99.63439147937025</v>
      </c>
      <c r="G30" s="32" t="s">
        <v>54</v>
      </c>
    </row>
    <row r="31" spans="1:7" ht="31.5">
      <c r="A31" s="21" t="s">
        <v>67</v>
      </c>
      <c r="B31" s="28" t="s">
        <v>68</v>
      </c>
      <c r="C31" s="29" t="s">
        <v>23</v>
      </c>
      <c r="D31" s="30">
        <v>32.48</v>
      </c>
      <c r="E31" s="31">
        <v>32.802706852189615</v>
      </c>
      <c r="F31" s="26">
        <f t="shared" si="0"/>
        <v>100.99355557940153</v>
      </c>
      <c r="G31" s="32" t="s">
        <v>54</v>
      </c>
    </row>
    <row r="32" spans="1:7" ht="15.75">
      <c r="A32" s="21" t="s">
        <v>69</v>
      </c>
      <c r="B32" s="33" t="s">
        <v>70</v>
      </c>
      <c r="C32" s="29" t="s">
        <v>23</v>
      </c>
      <c r="D32" s="30">
        <v>30.2</v>
      </c>
      <c r="E32" s="43">
        <v>30.61576099484835</v>
      </c>
      <c r="F32" s="26">
        <f t="shared" si="0"/>
        <v>101.3766920359217</v>
      </c>
      <c r="G32" s="32" t="s">
        <v>54</v>
      </c>
    </row>
    <row r="33" spans="1:7" ht="15.75">
      <c r="A33" s="21" t="s">
        <v>71</v>
      </c>
      <c r="B33" s="33" t="s">
        <v>72</v>
      </c>
      <c r="C33" s="29" t="s">
        <v>23</v>
      </c>
      <c r="D33" s="30">
        <v>7.91</v>
      </c>
      <c r="E33" s="31">
        <v>7.7233857933800785</v>
      </c>
      <c r="F33" s="26">
        <f t="shared" si="0"/>
        <v>97.64078120581642</v>
      </c>
      <c r="G33" s="32" t="s">
        <v>54</v>
      </c>
    </row>
    <row r="34" spans="1:7" ht="15.75">
      <c r="A34" s="21" t="s">
        <v>73</v>
      </c>
      <c r="B34" s="33" t="s">
        <v>50</v>
      </c>
      <c r="C34" s="29" t="s">
        <v>23</v>
      </c>
      <c r="D34" s="30">
        <v>18.43</v>
      </c>
      <c r="E34" s="31">
        <v>18.86732100393275</v>
      </c>
      <c r="F34" s="26">
        <f t="shared" si="0"/>
        <v>102.37287576740506</v>
      </c>
      <c r="G34" s="32" t="s">
        <v>54</v>
      </c>
    </row>
    <row r="35" spans="1:7" ht="15.75">
      <c r="A35" s="21" t="s">
        <v>74</v>
      </c>
      <c r="B35" s="33" t="s">
        <v>75</v>
      </c>
      <c r="C35" s="29" t="s">
        <v>23</v>
      </c>
      <c r="D35" s="47">
        <v>465.56</v>
      </c>
      <c r="E35" s="31">
        <v>480.29151921073304</v>
      </c>
      <c r="F35" s="26">
        <f t="shared" si="0"/>
        <v>103.16425792824407</v>
      </c>
      <c r="G35" s="32" t="s">
        <v>54</v>
      </c>
    </row>
    <row r="36" spans="1:7" ht="15.75">
      <c r="A36" s="21" t="s">
        <v>76</v>
      </c>
      <c r="B36" s="33" t="s">
        <v>77</v>
      </c>
      <c r="C36" s="29" t="s">
        <v>23</v>
      </c>
      <c r="D36" s="30">
        <v>15.21</v>
      </c>
      <c r="E36" s="31">
        <v>15.29676380946117</v>
      </c>
      <c r="F36" s="26">
        <f t="shared" si="0"/>
        <v>100.57043924695049</v>
      </c>
      <c r="G36" s="32" t="s">
        <v>54</v>
      </c>
    </row>
    <row r="37" spans="1:7" ht="15.75">
      <c r="A37" s="21" t="s">
        <v>78</v>
      </c>
      <c r="B37" s="33" t="s">
        <v>79</v>
      </c>
      <c r="C37" s="29" t="s">
        <v>23</v>
      </c>
      <c r="D37" s="47">
        <v>2.5</v>
      </c>
      <c r="E37" s="31">
        <v>2.629283133130137</v>
      </c>
      <c r="F37" s="26">
        <f t="shared" si="0"/>
        <v>105.17132532520547</v>
      </c>
      <c r="G37" s="32" t="s">
        <v>54</v>
      </c>
    </row>
    <row r="38" spans="1:7" ht="15.75">
      <c r="A38" s="21" t="s">
        <v>80</v>
      </c>
      <c r="B38" s="33" t="s">
        <v>81</v>
      </c>
      <c r="C38" s="29" t="s">
        <v>23</v>
      </c>
      <c r="D38" s="30">
        <v>4.98</v>
      </c>
      <c r="E38" s="31">
        <v>4.761890130311558</v>
      </c>
      <c r="F38" s="26">
        <f t="shared" si="0"/>
        <v>95.62028374119595</v>
      </c>
      <c r="G38" s="32" t="s">
        <v>54</v>
      </c>
    </row>
    <row r="39" spans="1:7" ht="15.75">
      <c r="A39" s="21" t="s">
        <v>82</v>
      </c>
      <c r="B39" s="33" t="s">
        <v>83</v>
      </c>
      <c r="C39" s="29" t="s">
        <v>23</v>
      </c>
      <c r="D39" s="30">
        <v>7.32</v>
      </c>
      <c r="E39" s="31">
        <v>6.934436315028693</v>
      </c>
      <c r="F39" s="26">
        <f t="shared" si="0"/>
        <v>94.73273654410782</v>
      </c>
      <c r="G39" s="32" t="s">
        <v>54</v>
      </c>
    </row>
    <row r="40" spans="1:7" ht="15.75">
      <c r="A40" s="21" t="s">
        <v>84</v>
      </c>
      <c r="B40" s="33" t="s">
        <v>85</v>
      </c>
      <c r="C40" s="29" t="s">
        <v>23</v>
      </c>
      <c r="D40" s="34">
        <v>0.33</v>
      </c>
      <c r="E40" s="31">
        <v>0.34508536520228095</v>
      </c>
      <c r="F40" s="26">
        <f t="shared" si="0"/>
        <v>104.57132278856997</v>
      </c>
      <c r="G40" s="27" t="s">
        <v>54</v>
      </c>
    </row>
    <row r="41" spans="1:7" ht="15.75">
      <c r="A41" s="21" t="s">
        <v>86</v>
      </c>
      <c r="B41" s="33" t="s">
        <v>87</v>
      </c>
      <c r="C41" s="29" t="s">
        <v>23</v>
      </c>
      <c r="D41" s="30">
        <v>0.71</v>
      </c>
      <c r="E41" s="31">
        <v>0.7471128365971538</v>
      </c>
      <c r="F41" s="26">
        <f t="shared" si="0"/>
        <v>105.22716008410617</v>
      </c>
      <c r="G41" s="32" t="s">
        <v>54</v>
      </c>
    </row>
    <row r="42" spans="1:7" ht="77.25" customHeight="1">
      <c r="A42" s="21" t="s">
        <v>88</v>
      </c>
      <c r="B42" s="33" t="s">
        <v>89</v>
      </c>
      <c r="C42" s="29" t="s">
        <v>23</v>
      </c>
      <c r="D42" s="30">
        <v>18.26</v>
      </c>
      <c r="E42" s="31"/>
      <c r="F42" s="26"/>
      <c r="G42" s="27" t="s">
        <v>90</v>
      </c>
    </row>
    <row r="43" spans="1:7" ht="15.75">
      <c r="A43" s="48" t="s">
        <v>91</v>
      </c>
      <c r="B43" s="33" t="s">
        <v>92</v>
      </c>
      <c r="C43" s="29" t="s">
        <v>23</v>
      </c>
      <c r="D43" s="30">
        <v>13.03</v>
      </c>
      <c r="E43" s="31">
        <v>12.928323822257866</v>
      </c>
      <c r="F43" s="26">
        <f t="shared" si="0"/>
        <v>99.21967630282322</v>
      </c>
      <c r="G43" s="32" t="s">
        <v>54</v>
      </c>
    </row>
    <row r="44" spans="1:7" ht="15.75">
      <c r="A44" s="48" t="s">
        <v>93</v>
      </c>
      <c r="B44" s="33" t="s">
        <v>94</v>
      </c>
      <c r="C44" s="29" t="s">
        <v>23</v>
      </c>
      <c r="D44" s="30">
        <v>56.85</v>
      </c>
      <c r="E44" s="31">
        <v>57.10818527365</v>
      </c>
      <c r="F44" s="26">
        <f t="shared" si="0"/>
        <v>100.45415175664027</v>
      </c>
      <c r="G44" s="32" t="s">
        <v>54</v>
      </c>
    </row>
    <row r="45" spans="1:7" ht="15.75">
      <c r="A45" s="48" t="s">
        <v>95</v>
      </c>
      <c r="B45" s="28" t="s">
        <v>96</v>
      </c>
      <c r="C45" s="29" t="s">
        <v>23</v>
      </c>
      <c r="D45" s="30">
        <v>0.02</v>
      </c>
      <c r="E45" s="30">
        <v>0.019648958435526664</v>
      </c>
      <c r="F45" s="26">
        <f t="shared" si="0"/>
        <v>98.24479217763333</v>
      </c>
      <c r="G45" s="32" t="s">
        <v>54</v>
      </c>
    </row>
    <row r="46" spans="1:7" ht="15.75">
      <c r="A46" s="48" t="s">
        <v>97</v>
      </c>
      <c r="B46" s="28" t="s">
        <v>98</v>
      </c>
      <c r="C46" s="29" t="s">
        <v>23</v>
      </c>
      <c r="D46" s="30">
        <v>6.11</v>
      </c>
      <c r="E46" s="31">
        <v>6.2831665852280345</v>
      </c>
      <c r="F46" s="26">
        <f t="shared" si="0"/>
        <v>102.8341503310644</v>
      </c>
      <c r="G46" s="32" t="s">
        <v>54</v>
      </c>
    </row>
    <row r="47" spans="1:7" ht="31.5">
      <c r="A47" s="48" t="s">
        <v>99</v>
      </c>
      <c r="B47" s="28" t="s">
        <v>100</v>
      </c>
      <c r="C47" s="29" t="s">
        <v>23</v>
      </c>
      <c r="D47" s="30">
        <v>0.86</v>
      </c>
      <c r="E47" s="31">
        <v>0.9065299114267734</v>
      </c>
      <c r="F47" s="26">
        <f t="shared" si="0"/>
        <v>105.41045481706668</v>
      </c>
      <c r="G47" s="32" t="s">
        <v>54</v>
      </c>
    </row>
    <row r="48" spans="1:7" ht="15.75">
      <c r="A48" s="21" t="s">
        <v>101</v>
      </c>
      <c r="B48" s="22" t="s">
        <v>102</v>
      </c>
      <c r="C48" s="29" t="s">
        <v>23</v>
      </c>
      <c r="D48" s="24">
        <v>9387.560000000001</v>
      </c>
      <c r="E48" s="26">
        <f>E24+E11</f>
        <v>21371.994538322775</v>
      </c>
      <c r="F48" s="26">
        <f t="shared" si="0"/>
        <v>227.66293412050388</v>
      </c>
      <c r="G48" s="32" t="s">
        <v>54</v>
      </c>
    </row>
    <row r="49" spans="1:7" ht="48" customHeight="1">
      <c r="A49" s="21" t="s">
        <v>103</v>
      </c>
      <c r="B49" s="22" t="s">
        <v>104</v>
      </c>
      <c r="C49" s="29" t="s">
        <v>23</v>
      </c>
      <c r="D49" s="24">
        <v>10.239999999997963</v>
      </c>
      <c r="E49" s="24">
        <f>E50-E48</f>
        <v>-9806.333668322777</v>
      </c>
      <c r="F49" s="26">
        <f t="shared" si="0"/>
        <v>-95764.97722973367</v>
      </c>
      <c r="G49" s="27" t="s">
        <v>105</v>
      </c>
    </row>
    <row r="50" spans="1:7" ht="15.75">
      <c r="A50" s="21" t="s">
        <v>106</v>
      </c>
      <c r="B50" s="22" t="s">
        <v>107</v>
      </c>
      <c r="C50" s="29" t="s">
        <v>23</v>
      </c>
      <c r="D50" s="24">
        <v>9397.8</v>
      </c>
      <c r="E50" s="24">
        <v>11565.660869999998</v>
      </c>
      <c r="F50" s="26">
        <f t="shared" si="0"/>
        <v>123.06774851561002</v>
      </c>
      <c r="G50" s="27" t="s">
        <v>108</v>
      </c>
    </row>
    <row r="51" spans="1:7" ht="15.75">
      <c r="A51" s="21" t="s">
        <v>109</v>
      </c>
      <c r="B51" s="22" t="s">
        <v>110</v>
      </c>
      <c r="C51" s="45" t="s">
        <v>111</v>
      </c>
      <c r="D51" s="24">
        <v>34050</v>
      </c>
      <c r="E51" s="26">
        <v>41902.95999999999</v>
      </c>
      <c r="F51" s="26">
        <f t="shared" si="0"/>
        <v>123.06302496328925</v>
      </c>
      <c r="G51" s="27" t="s">
        <v>112</v>
      </c>
    </row>
    <row r="52" spans="1:7" ht="19.5" customHeight="1">
      <c r="A52" s="21" t="s">
        <v>113</v>
      </c>
      <c r="B52" s="49" t="s">
        <v>114</v>
      </c>
      <c r="C52" s="50" t="s">
        <v>115</v>
      </c>
      <c r="D52" s="24">
        <v>276.000543250317</v>
      </c>
      <c r="E52" s="24">
        <v>276</v>
      </c>
      <c r="F52" s="26">
        <f t="shared" si="0"/>
        <v>99.99980317056243</v>
      </c>
      <c r="G52" s="51" t="s">
        <v>54</v>
      </c>
    </row>
    <row r="53" spans="1:7" ht="15.75">
      <c r="A53" s="52"/>
      <c r="B53" s="53"/>
      <c r="C53" s="54"/>
      <c r="D53" s="55"/>
      <c r="E53" s="55"/>
      <c r="F53" s="55"/>
      <c r="G53" s="56"/>
    </row>
    <row r="54" spans="1:7" ht="15.75">
      <c r="A54" s="69" t="s">
        <v>116</v>
      </c>
      <c r="B54" s="68"/>
      <c r="C54" s="68"/>
      <c r="D54" s="68"/>
      <c r="E54" s="68"/>
      <c r="F54" s="68"/>
      <c r="G54" s="68"/>
    </row>
    <row r="55" spans="1:7" ht="15.75">
      <c r="A55" s="57" t="s">
        <v>117</v>
      </c>
      <c r="B55" s="57"/>
      <c r="C55" s="57"/>
      <c r="D55" s="58"/>
      <c r="E55" s="58"/>
      <c r="F55" s="58"/>
      <c r="G55" s="58"/>
    </row>
    <row r="56" spans="1:7" ht="15.75">
      <c r="A56" s="57" t="s">
        <v>118</v>
      </c>
      <c r="B56" s="57"/>
      <c r="C56" s="57"/>
      <c r="D56" s="58"/>
      <c r="E56" s="58"/>
      <c r="F56" s="58"/>
      <c r="G56" s="58"/>
    </row>
    <row r="57" spans="1:7" ht="15.75">
      <c r="A57" s="57" t="s">
        <v>119</v>
      </c>
      <c r="B57" s="59"/>
      <c r="C57" s="57"/>
      <c r="D57" s="60"/>
      <c r="E57" s="61"/>
      <c r="F57" s="61"/>
      <c r="G57" s="61"/>
    </row>
    <row r="58" spans="1:7" ht="15.75">
      <c r="A58" s="57" t="s">
        <v>120</v>
      </c>
      <c r="B58" s="59"/>
      <c r="C58" s="57"/>
      <c r="D58" s="60"/>
      <c r="E58" s="61"/>
      <c r="F58" s="61"/>
      <c r="G58" s="61"/>
    </row>
    <row r="59" spans="1:7" ht="15.75">
      <c r="A59" s="57"/>
      <c r="B59" s="59"/>
      <c r="C59" s="57"/>
      <c r="D59" s="60"/>
      <c r="E59" s="61"/>
      <c r="F59" s="61"/>
      <c r="G59" s="61"/>
    </row>
    <row r="60" spans="1:7" ht="15.75">
      <c r="A60" s="62" t="s">
        <v>121</v>
      </c>
      <c r="B60" s="59"/>
      <c r="C60" s="57"/>
      <c r="D60" s="60"/>
      <c r="E60" s="61"/>
      <c r="F60" s="61"/>
      <c r="G60" s="61"/>
    </row>
    <row r="61" spans="1:7" ht="15.75">
      <c r="A61" s="57"/>
      <c r="B61" s="59"/>
      <c r="C61" s="57"/>
      <c r="D61" s="60"/>
      <c r="E61" s="61"/>
      <c r="F61" s="61"/>
      <c r="G61" s="61"/>
    </row>
    <row r="62" spans="1:7" ht="15.75">
      <c r="A62" s="57" t="s">
        <v>122</v>
      </c>
      <c r="B62" s="59"/>
      <c r="C62" s="57"/>
      <c r="D62" s="60"/>
      <c r="E62" s="61"/>
      <c r="F62" s="61"/>
      <c r="G62" s="61"/>
    </row>
    <row r="63" spans="1:7" ht="15.75">
      <c r="A63" s="57" t="s">
        <v>123</v>
      </c>
      <c r="B63" s="59"/>
      <c r="C63" s="57"/>
      <c r="D63" s="60"/>
      <c r="E63" s="61"/>
      <c r="F63" s="61"/>
      <c r="G63" s="61"/>
    </row>
  </sheetData>
  <sheetProtection/>
  <mergeCells count="5">
    <mergeCell ref="A2:G2"/>
    <mergeCell ref="A3:G3"/>
    <mergeCell ref="A4:G4"/>
    <mergeCell ref="A6:B6"/>
    <mergeCell ref="A54:G54"/>
  </mergeCells>
  <printOptions/>
  <pageMargins left="0.7" right="0.7" top="0.75" bottom="0.75" header="0.3" footer="0.3"/>
  <pageSetup fitToHeight="0" fitToWidth="1" horizontalDpi="600" verticalDpi="600" orientation="landscape" paperSize="9" scale="65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Гульжанат С. Санкибаева</dc:creator>
  <cp:keywords/>
  <dc:description/>
  <cp:lastModifiedBy>Nurziya</cp:lastModifiedBy>
  <dcterms:created xsi:type="dcterms:W3CDTF">2018-06-08T04:30:32Z</dcterms:created>
  <dcterms:modified xsi:type="dcterms:W3CDTF">2018-06-08T09:41:07Z</dcterms:modified>
  <cp:category/>
  <cp:version/>
  <cp:contentType/>
  <cp:contentStatus/>
</cp:coreProperties>
</file>