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025" activeTab="0"/>
  </bookViews>
  <sheets>
    <sheet name="ВП" sheetId="1" r:id="rId1"/>
  </sheets>
  <definedNames>
    <definedName name="_xlnm.Print_Area" localSheetId="0">'ВП'!$A$1:$G$61</definedName>
  </definedNames>
  <calcPr fullCalcOnLoad="1"/>
</workbook>
</file>

<file path=xl/sharedStrings.xml><?xml version="1.0" encoding="utf-8"?>
<sst xmlns="http://schemas.openxmlformats.org/spreadsheetml/2006/main" count="146" uniqueCount="99">
  <si>
    <t xml:space="preserve">Отчет </t>
  </si>
  <si>
    <t xml:space="preserve"> об исполнении тарифной сметы на услугу</t>
  </si>
  <si>
    <t>"Обеспечение взлета и посадки ВС"</t>
  </si>
  <si>
    <t>Отчетный период 2017 год</t>
  </si>
  <si>
    <t>Периодичность: годовая</t>
  </si>
  <si>
    <t>№</t>
  </si>
  <si>
    <t>Наименование показателей тарифной сметы  </t>
  </si>
  <si>
    <t>Единица измерения</t>
  </si>
  <si>
    <t>Предусмотрено в утвержденной тарифной смете</t>
  </si>
  <si>
    <t xml:space="preserve">Фактически сложившиеся показатели тарифной сметы </t>
  </si>
  <si>
    <t>отклонение</t>
  </si>
  <si>
    <t>Пояснение</t>
  </si>
  <si>
    <t>I</t>
  </si>
  <si>
    <t xml:space="preserve">Затраты на производство товаров и предоставление услуг, всего </t>
  </si>
  <si>
    <t>тыс.тенге</t>
  </si>
  <si>
    <t>1.</t>
  </si>
  <si>
    <t>Материальные затраты:</t>
  </si>
  <si>
    <t>1.1.</t>
  </si>
  <si>
    <t>Авиа ГСМ</t>
  </si>
  <si>
    <t>"</t>
  </si>
  <si>
    <t xml:space="preserve">Увеличение затрат по данной статье связано с ростом цен и увеличение количества авиаГСМ </t>
  </si>
  <si>
    <t>1.2.</t>
  </si>
  <si>
    <t>Авто ГСМ</t>
  </si>
  <si>
    <t>исполнено</t>
  </si>
  <si>
    <t>1.3.</t>
  </si>
  <si>
    <t>Материалы</t>
  </si>
  <si>
    <t>Увеличение расходов по данной статье связано: 1) с ростом цен на материалы; 2) с произведением закупа материалов, необходимых для ремонтных работ.</t>
  </si>
  <si>
    <t>2.</t>
  </si>
  <si>
    <t>Расходы на оплату труда, всего, в т.ч.</t>
  </si>
  <si>
    <t>2.1.</t>
  </si>
  <si>
    <t>Расходы на оплату труда производственного персонала</t>
  </si>
  <si>
    <t>Увеличение расходов по статье связано с тем, что утвержденная сумма была значительно снижена заявленной.</t>
  </si>
  <si>
    <t>2.2.</t>
  </si>
  <si>
    <t>Социальные отчисления</t>
  </si>
  <si>
    <t>Увеличение по данной статье связано с ростом заработной платы.</t>
  </si>
  <si>
    <t>3.</t>
  </si>
  <si>
    <t>Амортизация</t>
  </si>
  <si>
    <t>Увеличение расходов по данной статье связано с приобретением колесного трактора, аэродромного распределителя (опрыскиватель), автомобиля Toyota Hilux, радиостанции</t>
  </si>
  <si>
    <t>4.</t>
  </si>
  <si>
    <t>Прочие затраты</t>
  </si>
  <si>
    <t>4.1.</t>
  </si>
  <si>
    <t>Услуги сторонних организаций</t>
  </si>
  <si>
    <t>Увеличение расходов по данной статье связано с закупом работ по проведению ямочного ремонта перрона для обеспечения безопасности полетов ТОО "Энерджи Сигнал Сервис 4" согласно договора №1-167 от 12.07.2017г., а также услуг по техническому облуживанию взлетно-посадочных полос и оборудования (акт обследования препятствий в районе аэродроме Атырау) ТОО "AerAnT" согласно договора 1-132 от 07.06.2017г.</t>
  </si>
  <si>
    <t>4.2.</t>
  </si>
  <si>
    <t>Командировочные расходы</t>
  </si>
  <si>
    <t>Увеличение командировочных расходов связано с переподготовкой специалистов в сфере гражданской авиации.</t>
  </si>
  <si>
    <t>II</t>
  </si>
  <si>
    <t>Расходы периода - всего</t>
  </si>
  <si>
    <t>5.</t>
  </si>
  <si>
    <t>Общие и административные расходы, всего в том числе</t>
  </si>
  <si>
    <t>5.1.</t>
  </si>
  <si>
    <t>Расходы на оплату труда персонала</t>
  </si>
  <si>
    <t>5.2.</t>
  </si>
  <si>
    <t>5.3.</t>
  </si>
  <si>
    <t xml:space="preserve">Амортизация </t>
  </si>
  <si>
    <t>5.4.</t>
  </si>
  <si>
    <t>5.5.</t>
  </si>
  <si>
    <t>5.6.</t>
  </si>
  <si>
    <t>Налоговые платежи</t>
  </si>
  <si>
    <t>5.7.</t>
  </si>
  <si>
    <t>Подписка и литература</t>
  </si>
  <si>
    <t>5.8.</t>
  </si>
  <si>
    <t>Канц товары (материалы)</t>
  </si>
  <si>
    <t>5.9.</t>
  </si>
  <si>
    <t>Топливо</t>
  </si>
  <si>
    <t>5.10.</t>
  </si>
  <si>
    <t>Сервисное обслуживание</t>
  </si>
  <si>
    <t>5.11.</t>
  </si>
  <si>
    <t>За техосмотр автомашин</t>
  </si>
  <si>
    <t>5.12.</t>
  </si>
  <si>
    <t>За техническое обслуживание охранно-пожарной сигнализации</t>
  </si>
  <si>
    <t>5.13.</t>
  </si>
  <si>
    <t>Инспекционный аудит</t>
  </si>
  <si>
    <t>6.</t>
  </si>
  <si>
    <t>Расходы на выплату процентов</t>
  </si>
  <si>
    <t>Увеличение расходов по процентам связано с привлечением займа по АО "Самрук-Казына" для погашения ранее полученного займа в иностранной валюте перед ЕБРР.</t>
  </si>
  <si>
    <t>III</t>
  </si>
  <si>
    <t>Всего затрат</t>
  </si>
  <si>
    <t>IV</t>
  </si>
  <si>
    <t>Прибыль (+), убыток (-)</t>
  </si>
  <si>
    <t>По услуге по итогам 2017 года увеличение производственных затрат для бесперебойного функционирования стратегического объекта  аэропорта Атырау  по аэроузлу привели к уменьшению прибыли.</t>
  </si>
  <si>
    <t>V</t>
  </si>
  <si>
    <t>Доход</t>
  </si>
  <si>
    <t>Увеличение дохода связано с увеличением объема услуг.</t>
  </si>
  <si>
    <t>VI</t>
  </si>
  <si>
    <t>Объем оказанных услуг</t>
  </si>
  <si>
    <t>тонн</t>
  </si>
  <si>
    <t>Увеличение объема напрямую связано с увеличением количества самолетовылетов и максимальной массой воздушных судн.</t>
  </si>
  <si>
    <t>VII</t>
  </si>
  <si>
    <t>Тариф (без НДС)</t>
  </si>
  <si>
    <t>тенге</t>
  </si>
  <si>
    <r>
      <rPr>
        <sz val="10"/>
        <rFont val="Times New Roman"/>
        <family val="1"/>
      </rPr>
      <t>Наименование организации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АО "Международный аэропорт Атырау"</t>
    </r>
  </si>
  <si>
    <r>
      <t xml:space="preserve">Адрес </t>
    </r>
    <r>
      <rPr>
        <b/>
        <u val="single"/>
        <sz val="10"/>
        <rFont val="Times New Roman"/>
        <family val="1"/>
      </rPr>
      <t>г.Атырау, аэропорт, пр.Абулхаир хана, 2</t>
    </r>
  </si>
  <si>
    <r>
      <t>Телефон</t>
    </r>
    <r>
      <rPr>
        <b/>
        <u val="single"/>
        <sz val="10"/>
        <rFont val="Times New Roman"/>
        <family val="1"/>
      </rPr>
      <t xml:space="preserve"> 55 83 97</t>
    </r>
  </si>
  <si>
    <r>
      <t xml:space="preserve">Адрес электронной почты </t>
    </r>
    <r>
      <rPr>
        <b/>
        <u val="single"/>
        <sz val="10"/>
        <rFont val="Times New Roman"/>
        <family val="1"/>
      </rPr>
      <t>Sankibayeva_g@iaa-jsc.kz</t>
    </r>
  </si>
  <si>
    <r>
      <t xml:space="preserve">Фамилия и телефон исполнителя </t>
    </r>
    <r>
      <rPr>
        <b/>
        <u val="single"/>
        <sz val="10"/>
        <rFont val="Times New Roman"/>
        <family val="1"/>
      </rPr>
      <t>Санкибаева Г. 55 83 97</t>
    </r>
  </si>
  <si>
    <t>Председатель Правления Е.Керей _______________________________________________</t>
  </si>
  <si>
    <r>
      <t xml:space="preserve">Дата </t>
    </r>
    <r>
      <rPr>
        <b/>
        <u val="single"/>
        <sz val="10"/>
        <rFont val="Times New Roman"/>
        <family val="1"/>
      </rPr>
      <t>27.04.2018 г.</t>
    </r>
  </si>
  <si>
    <t>М.П.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</si>
</sst>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0"/>
    <numFmt numFmtId="166" formatCode="#,##0.00&quot;р.&quot;"/>
    <numFmt numFmtId="167" formatCode="#,##0.0"/>
    <numFmt numFmtId="168" formatCode="#,##0.00000"/>
    <numFmt numFmtId="169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6" fillId="0" borderId="0" xfId="60" applyFont="1" applyFill="1" applyAlignment="1">
      <alignment/>
      <protection/>
    </xf>
    <xf numFmtId="0" fontId="3" fillId="33" borderId="0" xfId="53" applyFont="1" applyFill="1" applyAlignment="1">
      <alignment wrapText="1"/>
      <protection/>
    </xf>
    <xf numFmtId="3" fontId="3" fillId="33" borderId="0" xfId="53" applyNumberFormat="1" applyFont="1" applyFill="1" applyAlignment="1">
      <alignment wrapText="1"/>
      <protection/>
    </xf>
    <xf numFmtId="0" fontId="6" fillId="33" borderId="0" xfId="60" applyFont="1" applyFill="1" applyBorder="1" applyAlignment="1">
      <alignment horizontal="left"/>
      <protection/>
    </xf>
    <xf numFmtId="0" fontId="7" fillId="33" borderId="0" xfId="53" applyFont="1" applyFill="1" applyAlignment="1">
      <alignment horizontal="center" wrapText="1"/>
      <protection/>
    </xf>
    <xf numFmtId="3" fontId="7" fillId="33" borderId="0" xfId="53" applyNumberFormat="1" applyFont="1" applyFill="1" applyAlignment="1">
      <alignment horizontal="center" wrapText="1"/>
      <protection/>
    </xf>
    <xf numFmtId="3" fontId="7" fillId="0" borderId="0" xfId="53" applyNumberFormat="1" applyFont="1" applyFill="1" applyAlignment="1">
      <alignment horizontal="center" wrapText="1"/>
      <protection/>
    </xf>
    <xf numFmtId="0" fontId="7" fillId="0" borderId="0" xfId="53" applyFont="1" applyFill="1" applyAlignment="1">
      <alignment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3" fontId="7" fillId="0" borderId="10" xfId="53" applyNumberFormat="1" applyFont="1" applyFill="1" applyBorder="1" applyAlignment="1">
      <alignment horizontal="center" vertical="center" wrapText="1"/>
      <protection/>
    </xf>
    <xf numFmtId="49" fontId="7" fillId="0" borderId="11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wrapText="1"/>
      <protection/>
    </xf>
    <xf numFmtId="3" fontId="3" fillId="0" borderId="10" xfId="53" applyNumberFormat="1" applyFont="1" applyFill="1" applyBorder="1" applyAlignment="1">
      <alignment horizontal="center" wrapText="1"/>
      <protection/>
    </xf>
    <xf numFmtId="3" fontId="3" fillId="0" borderId="11" xfId="53" applyNumberFormat="1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horizontal="center" wrapText="1"/>
      <protection/>
    </xf>
    <xf numFmtId="0" fontId="47" fillId="0" borderId="0" xfId="60" applyFont="1" applyFill="1" applyAlignment="1">
      <alignment/>
      <protection/>
    </xf>
    <xf numFmtId="0" fontId="3" fillId="33" borderId="10" xfId="53" applyFont="1" applyFill="1" applyBorder="1" applyAlignment="1">
      <alignment horizontal="left" wrapText="1"/>
      <protection/>
    </xf>
    <xf numFmtId="164" fontId="3" fillId="33" borderId="10" xfId="53" applyNumberFormat="1" applyFont="1" applyFill="1" applyBorder="1" applyAlignment="1">
      <alignment horizontal="center" wrapText="1"/>
      <protection/>
    </xf>
    <xf numFmtId="0" fontId="7" fillId="0" borderId="10" xfId="53" applyFont="1" applyFill="1" applyBorder="1" applyAlignment="1">
      <alignment wrapText="1"/>
      <protection/>
    </xf>
    <xf numFmtId="0" fontId="9" fillId="0" borderId="0" xfId="60" applyFont="1" applyFill="1" applyAlignment="1">
      <alignment/>
      <protection/>
    </xf>
    <xf numFmtId="16" fontId="3" fillId="33" borderId="10" xfId="53" applyNumberFormat="1" applyFont="1" applyFill="1" applyBorder="1" applyAlignment="1">
      <alignment horizontal="center" wrapText="1"/>
      <protection/>
    </xf>
    <xf numFmtId="0" fontId="3" fillId="33" borderId="10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wrapText="1"/>
      <protection/>
    </xf>
    <xf numFmtId="16" fontId="7" fillId="33" borderId="10" xfId="53" applyNumberFormat="1" applyFont="1" applyFill="1" applyBorder="1" applyAlignment="1">
      <alignment horizontal="center" wrapText="1"/>
      <protection/>
    </xf>
    <xf numFmtId="0" fontId="7" fillId="33" borderId="10" xfId="53" applyFont="1" applyFill="1" applyBorder="1" applyAlignment="1">
      <alignment wrapText="1"/>
      <protection/>
    </xf>
    <xf numFmtId="0" fontId="7" fillId="33" borderId="10" xfId="53" applyFont="1" applyFill="1" applyBorder="1" applyAlignment="1">
      <alignment horizontal="center" wrapText="1"/>
      <protection/>
    </xf>
    <xf numFmtId="3" fontId="7" fillId="0" borderId="10" xfId="53" applyNumberFormat="1" applyFont="1" applyFill="1" applyBorder="1" applyAlignment="1">
      <alignment horizontal="center" wrapText="1"/>
      <protection/>
    </xf>
    <xf numFmtId="165" fontId="7" fillId="0" borderId="10" xfId="53" applyNumberFormat="1" applyFont="1" applyFill="1" applyBorder="1" applyAlignment="1">
      <alignment wrapText="1"/>
      <protection/>
    </xf>
    <xf numFmtId="0" fontId="7" fillId="33" borderId="10" xfId="53" applyFont="1" applyFill="1" applyBorder="1" applyAlignment="1">
      <alignment horizontal="left" wrapText="1"/>
      <protection/>
    </xf>
    <xf numFmtId="166" fontId="7" fillId="0" borderId="10" xfId="53" applyNumberFormat="1" applyFont="1" applyFill="1" applyBorder="1" applyAlignment="1">
      <alignment wrapText="1"/>
      <protection/>
    </xf>
    <xf numFmtId="1" fontId="3" fillId="33" borderId="10" xfId="53" applyNumberFormat="1" applyFont="1" applyFill="1" applyBorder="1" applyAlignment="1">
      <alignment horizontal="center" wrapText="1"/>
      <protection/>
    </xf>
    <xf numFmtId="1" fontId="7" fillId="33" borderId="10" xfId="53" applyNumberFormat="1" applyFont="1" applyFill="1" applyBorder="1" applyAlignment="1">
      <alignment horizontal="center" wrapText="1"/>
      <protection/>
    </xf>
    <xf numFmtId="3" fontId="7" fillId="0" borderId="10" xfId="70" applyNumberFormat="1" applyFont="1" applyFill="1" applyBorder="1" applyAlignment="1">
      <alignment horizontal="center"/>
    </xf>
    <xf numFmtId="4" fontId="7" fillId="0" borderId="10" xfId="70" applyNumberFormat="1" applyFont="1" applyFill="1" applyBorder="1" applyAlignment="1">
      <alignment horizontal="center"/>
    </xf>
    <xf numFmtId="167" fontId="7" fillId="0" borderId="10" xfId="53" applyNumberFormat="1" applyFont="1" applyFill="1" applyBorder="1" applyAlignment="1">
      <alignment horizontal="center" wrapText="1"/>
      <protection/>
    </xf>
    <xf numFmtId="0" fontId="7" fillId="33" borderId="10" xfId="60" applyFont="1" applyFill="1" applyBorder="1" applyAlignment="1">
      <alignment wrapText="1"/>
      <protection/>
    </xf>
    <xf numFmtId="0" fontId="7" fillId="33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3" fontId="3" fillId="33" borderId="10" xfId="53" applyNumberFormat="1" applyFont="1" applyFill="1" applyBorder="1" applyAlignment="1">
      <alignment horizontal="center" wrapText="1"/>
      <protection/>
    </xf>
    <xf numFmtId="3" fontId="7" fillId="0" borderId="10" xfId="71" applyNumberFormat="1" applyFont="1" applyFill="1" applyBorder="1" applyAlignment="1">
      <alignment horizontal="left" wrapText="1"/>
    </xf>
    <xf numFmtId="3" fontId="3" fillId="33" borderId="10" xfId="70" applyNumberFormat="1" applyFont="1" applyFill="1" applyBorder="1" applyAlignment="1">
      <alignment horizontal="center"/>
    </xf>
    <xf numFmtId="3" fontId="3" fillId="0" borderId="10" xfId="70" applyNumberFormat="1" applyFont="1" applyFill="1" applyBorder="1" applyAlignment="1">
      <alignment horizontal="center"/>
    </xf>
    <xf numFmtId="0" fontId="7" fillId="0" borderId="10" xfId="60" applyFont="1" applyFill="1" applyBorder="1" applyAlignment="1">
      <alignment/>
      <protection/>
    </xf>
    <xf numFmtId="0" fontId="7" fillId="33" borderId="0" xfId="53" applyFont="1" applyFill="1" applyBorder="1" applyAlignment="1">
      <alignment horizontal="center" wrapText="1"/>
      <protection/>
    </xf>
    <xf numFmtId="3" fontId="7" fillId="33" borderId="0" xfId="53" applyNumberFormat="1" applyFont="1" applyFill="1" applyBorder="1" applyAlignment="1">
      <alignment horizontal="center" wrapText="1"/>
      <protection/>
    </xf>
    <xf numFmtId="3" fontId="7" fillId="0" borderId="0" xfId="53" applyNumberFormat="1" applyFont="1" applyFill="1" applyBorder="1" applyAlignment="1">
      <alignment horizontal="center" wrapText="1"/>
      <protection/>
    </xf>
    <xf numFmtId="0" fontId="3" fillId="33" borderId="0" xfId="53" applyFont="1" applyFill="1" applyBorder="1" applyAlignment="1">
      <alignment horizontal="center" wrapText="1"/>
      <protection/>
    </xf>
    <xf numFmtId="3" fontId="3" fillId="33" borderId="0" xfId="53" applyNumberFormat="1" applyFont="1" applyFill="1" applyBorder="1" applyAlignment="1">
      <alignment horizontal="center" wrapText="1"/>
      <protection/>
    </xf>
    <xf numFmtId="3" fontId="3" fillId="0" borderId="0" xfId="53" applyNumberFormat="1" applyFont="1" applyFill="1" applyBorder="1" applyAlignment="1">
      <alignment horizontal="center" wrapText="1"/>
      <protection/>
    </xf>
    <xf numFmtId="0" fontId="3" fillId="0" borderId="0" xfId="53" applyFont="1" applyFill="1" applyAlignment="1">
      <alignment wrapText="1"/>
      <protection/>
    </xf>
    <xf numFmtId="0" fontId="11" fillId="33" borderId="0" xfId="60" applyFont="1" applyFill="1" applyAlignment="1">
      <alignment/>
      <protection/>
    </xf>
    <xf numFmtId="168" fontId="11" fillId="33" borderId="0" xfId="60" applyNumberFormat="1" applyFont="1" applyFill="1" applyAlignment="1">
      <alignment/>
      <protection/>
    </xf>
    <xf numFmtId="3" fontId="11" fillId="33" borderId="0" xfId="60" applyNumberFormat="1" applyFont="1" applyFill="1" applyAlignment="1">
      <alignment/>
      <protection/>
    </xf>
    <xf numFmtId="0" fontId="11" fillId="33" borderId="0" xfId="60" applyFont="1" applyFill="1" applyAlignment="1">
      <alignment wrapText="1"/>
      <protection/>
    </xf>
    <xf numFmtId="167" fontId="11" fillId="33" borderId="0" xfId="60" applyNumberFormat="1" applyFont="1" applyFill="1" applyAlignment="1">
      <alignment/>
      <protection/>
    </xf>
    <xf numFmtId="0" fontId="12" fillId="33" borderId="0" xfId="60" applyFont="1" applyFill="1" applyAlignment="1">
      <alignment/>
      <protection/>
    </xf>
    <xf numFmtId="0" fontId="9" fillId="33" borderId="0" xfId="60" applyFont="1" applyFill="1" applyAlignment="1">
      <alignment horizontal="center"/>
      <protection/>
    </xf>
    <xf numFmtId="0" fontId="9" fillId="33" borderId="0" xfId="60" applyFont="1" applyFill="1" applyAlignment="1">
      <alignment/>
      <protection/>
    </xf>
    <xf numFmtId="3" fontId="9" fillId="0" borderId="0" xfId="60" applyNumberFormat="1" applyFont="1" applyFill="1" applyAlignment="1">
      <alignment/>
      <protection/>
    </xf>
    <xf numFmtId="0" fontId="3" fillId="33" borderId="0" xfId="53" applyFont="1" applyFill="1" applyAlignment="1">
      <alignment horizontal="center" wrapText="1"/>
      <protection/>
    </xf>
    <xf numFmtId="0" fontId="5" fillId="33" borderId="0" xfId="53" applyFont="1" applyFill="1" applyAlignment="1">
      <alignment horizontal="center" wrapText="1"/>
      <protection/>
    </xf>
    <xf numFmtId="0" fontId="6" fillId="33" borderId="0" xfId="60" applyFont="1" applyFill="1" applyBorder="1" applyAlignment="1">
      <alignment horizontal="left" wrapText="1"/>
      <protection/>
    </xf>
    <xf numFmtId="0" fontId="10" fillId="33" borderId="0" xfId="60" applyFont="1" applyFill="1" applyBorder="1" applyAlignment="1">
      <alignment horizontal="left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Обычный 6 2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2 2" xfId="71"/>
    <cellStyle name="Финансовый 3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F60"/>
  <sheetViews>
    <sheetView tabSelected="1" view="pageBreakPreview" zoomScale="80" zoomScaleNormal="90" zoomScaleSheetLayoutView="80" zoomScalePageLayoutView="0" workbookViewId="0" topLeftCell="A1">
      <selection activeCell="G16" sqref="G16"/>
    </sheetView>
  </sheetViews>
  <sheetFormatPr defaultColWidth="9.140625" defaultRowHeight="15"/>
  <cols>
    <col min="1" max="1" width="7.8515625" style="58" customWidth="1"/>
    <col min="2" max="2" width="57.8515625" style="59" customWidth="1"/>
    <col min="3" max="3" width="12.00390625" style="59" bestFit="1" customWidth="1"/>
    <col min="4" max="4" width="18.140625" style="59" bestFit="1" customWidth="1"/>
    <col min="5" max="5" width="17.7109375" style="60" customWidth="1"/>
    <col min="6" max="6" width="12.421875" style="21" customWidth="1"/>
    <col min="7" max="7" width="68.57421875" style="1" customWidth="1"/>
    <col min="8" max="194" width="9.140625" style="1" customWidth="1"/>
    <col min="195" max="195" width="7.8515625" style="1" customWidth="1"/>
    <col min="196" max="196" width="57.8515625" style="1" customWidth="1"/>
    <col min="197" max="197" width="12.00390625" style="1" bestFit="1" customWidth="1"/>
    <col min="198" max="198" width="18.140625" style="1" bestFit="1" customWidth="1"/>
    <col min="199" max="199" width="17.7109375" style="1" customWidth="1"/>
    <col min="200" max="200" width="12.421875" style="1" bestFit="1" customWidth="1"/>
    <col min="201" max="201" width="68.57421875" style="1" customWidth="1"/>
    <col min="202" max="202" width="10.421875" style="1" customWidth="1"/>
    <col min="203" max="203" width="11.28125" style="1" bestFit="1" customWidth="1"/>
    <col min="204" max="214" width="9.140625" style="1" customWidth="1"/>
    <col min="215" max="215" width="7.8515625" style="1" customWidth="1"/>
    <col min="216" max="216" width="57.8515625" style="1" customWidth="1"/>
    <col min="217" max="217" width="12.00390625" style="1" bestFit="1" customWidth="1"/>
    <col min="218" max="218" width="18.140625" style="1" bestFit="1" customWidth="1"/>
    <col min="219" max="219" width="17.7109375" style="1" customWidth="1"/>
    <col min="220" max="220" width="12.421875" style="1" customWidth="1"/>
    <col min="221" max="221" width="68.57421875" style="1" customWidth="1"/>
    <col min="222" max="16384" width="9.140625" style="1" customWidth="1"/>
  </cols>
  <sheetData>
    <row r="3" spans="1:7" ht="15.75">
      <c r="A3" s="61" t="s">
        <v>0</v>
      </c>
      <c r="B3" s="61"/>
      <c r="C3" s="61"/>
      <c r="D3" s="61"/>
      <c r="E3" s="61"/>
      <c r="F3" s="61"/>
      <c r="G3" s="61"/>
    </row>
    <row r="4" spans="1:7" ht="12.75" customHeight="1">
      <c r="A4" s="61" t="s">
        <v>1</v>
      </c>
      <c r="B4" s="61"/>
      <c r="C4" s="61"/>
      <c r="D4" s="61"/>
      <c r="E4" s="61"/>
      <c r="F4" s="61"/>
      <c r="G4" s="61"/>
    </row>
    <row r="5" spans="1:7" ht="15.75">
      <c r="A5" s="62" t="s">
        <v>2</v>
      </c>
      <c r="B5" s="62"/>
      <c r="C5" s="62"/>
      <c r="D5" s="62"/>
      <c r="E5" s="62"/>
      <c r="F5" s="62"/>
      <c r="G5" s="62"/>
    </row>
    <row r="6" spans="1:7" ht="15.75">
      <c r="A6" s="2"/>
      <c r="B6" s="2"/>
      <c r="C6" s="2"/>
      <c r="D6" s="2"/>
      <c r="E6" s="3"/>
      <c r="F6" s="2"/>
      <c r="G6" s="2"/>
    </row>
    <row r="7" spans="1:7" ht="15.75">
      <c r="A7" s="63" t="s">
        <v>3</v>
      </c>
      <c r="B7" s="63"/>
      <c r="C7" s="2"/>
      <c r="D7" s="2"/>
      <c r="E7" s="3"/>
      <c r="F7" s="2"/>
      <c r="G7" s="2"/>
    </row>
    <row r="8" spans="1:7" ht="15.75">
      <c r="A8" s="4" t="s">
        <v>4</v>
      </c>
      <c r="B8" s="4"/>
      <c r="C8" s="2"/>
      <c r="D8" s="2"/>
      <c r="E8" s="3"/>
      <c r="F8" s="2"/>
      <c r="G8" s="2"/>
    </row>
    <row r="9" spans="1:7" ht="15.75">
      <c r="A9" s="5"/>
      <c r="B9" s="5"/>
      <c r="C9" s="5"/>
      <c r="D9" s="6"/>
      <c r="E9" s="7"/>
      <c r="F9" s="7"/>
      <c r="G9" s="8"/>
    </row>
    <row r="10" spans="1:7" ht="63">
      <c r="A10" s="9" t="s">
        <v>5</v>
      </c>
      <c r="B10" s="9" t="s">
        <v>6</v>
      </c>
      <c r="C10" s="9" t="s">
        <v>7</v>
      </c>
      <c r="D10" s="10" t="s">
        <v>8</v>
      </c>
      <c r="E10" s="10" t="s">
        <v>9</v>
      </c>
      <c r="F10" s="11" t="s">
        <v>10</v>
      </c>
      <c r="G10" s="12" t="s">
        <v>11</v>
      </c>
    </row>
    <row r="11" spans="1:214" ht="15.75">
      <c r="A11" s="13">
        <v>1</v>
      </c>
      <c r="B11" s="13">
        <v>2</v>
      </c>
      <c r="C11" s="13">
        <v>3</v>
      </c>
      <c r="D11" s="14">
        <v>4</v>
      </c>
      <c r="E11" s="14">
        <v>5</v>
      </c>
      <c r="F11" s="15">
        <v>7</v>
      </c>
      <c r="G11" s="16">
        <v>8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</row>
    <row r="12" spans="1:214" ht="31.5">
      <c r="A12" s="13" t="s">
        <v>12</v>
      </c>
      <c r="B12" s="18" t="s">
        <v>13</v>
      </c>
      <c r="C12" s="19" t="s">
        <v>14</v>
      </c>
      <c r="D12" s="14">
        <f>D13+D17+D20+D21</f>
        <v>248177</v>
      </c>
      <c r="E12" s="14">
        <f>E13+E17+E20+E21</f>
        <v>311524.2322804506</v>
      </c>
      <c r="F12" s="15">
        <f aca="true" t="shared" si="0" ref="F12:F44">E12/D12*100</f>
        <v>125.52502136799566</v>
      </c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</row>
    <row r="13" spans="1:214" ht="15.75">
      <c r="A13" s="22" t="s">
        <v>15</v>
      </c>
      <c r="B13" s="23" t="s">
        <v>16</v>
      </c>
      <c r="C13" s="13" t="s">
        <v>14</v>
      </c>
      <c r="D13" s="14">
        <f>D14+D15+D16</f>
        <v>23114</v>
      </c>
      <c r="E13" s="14">
        <f>E14+E15+E16</f>
        <v>32878.41083508341</v>
      </c>
      <c r="F13" s="15">
        <f t="shared" si="0"/>
        <v>142.24457400312974</v>
      </c>
      <c r="G13" s="24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</row>
    <row r="14" spans="1:214" ht="31.5">
      <c r="A14" s="25" t="s">
        <v>17</v>
      </c>
      <c r="B14" s="26" t="s">
        <v>18</v>
      </c>
      <c r="C14" s="27" t="s">
        <v>19</v>
      </c>
      <c r="D14" s="28">
        <v>300</v>
      </c>
      <c r="E14" s="28">
        <v>4021.44855</v>
      </c>
      <c r="F14" s="15">
        <f>E14/D14*100</f>
        <v>1340.48285</v>
      </c>
      <c r="G14" s="20" t="s">
        <v>20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</row>
    <row r="15" spans="1:214" ht="15.75">
      <c r="A15" s="25" t="s">
        <v>21</v>
      </c>
      <c r="B15" s="26" t="s">
        <v>22</v>
      </c>
      <c r="C15" s="27" t="s">
        <v>19</v>
      </c>
      <c r="D15" s="28">
        <v>5241</v>
      </c>
      <c r="E15" s="28">
        <v>5376.430389062221</v>
      </c>
      <c r="F15" s="15">
        <f t="shared" si="0"/>
        <v>102.584056269075</v>
      </c>
      <c r="G15" s="20" t="s">
        <v>23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</row>
    <row r="16" spans="1:214" ht="47.25">
      <c r="A16" s="25" t="s">
        <v>24</v>
      </c>
      <c r="B16" s="26" t="s">
        <v>25</v>
      </c>
      <c r="C16" s="27" t="s">
        <v>19</v>
      </c>
      <c r="D16" s="28">
        <v>17573</v>
      </c>
      <c r="E16" s="28">
        <v>23480.531896021184</v>
      </c>
      <c r="F16" s="15">
        <f t="shared" si="0"/>
        <v>133.61709381449487</v>
      </c>
      <c r="G16" s="29" t="s">
        <v>26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</row>
    <row r="17" spans="1:214" ht="15.75">
      <c r="A17" s="22" t="s">
        <v>27</v>
      </c>
      <c r="B17" s="18" t="s">
        <v>28</v>
      </c>
      <c r="C17" s="27" t="s">
        <v>19</v>
      </c>
      <c r="D17" s="14">
        <f>D18+D19</f>
        <v>124455</v>
      </c>
      <c r="E17" s="14">
        <f>E18+E19</f>
        <v>153415.95509389884</v>
      </c>
      <c r="F17" s="15">
        <f t="shared" si="0"/>
        <v>123.27022224410335</v>
      </c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</row>
    <row r="18" spans="1:214" ht="31.5">
      <c r="A18" s="25" t="s">
        <v>29</v>
      </c>
      <c r="B18" s="30" t="s">
        <v>30</v>
      </c>
      <c r="C18" s="27" t="s">
        <v>19</v>
      </c>
      <c r="D18" s="28">
        <v>113244</v>
      </c>
      <c r="E18" s="28">
        <v>139595.955499453</v>
      </c>
      <c r="F18" s="15">
        <f t="shared" si="0"/>
        <v>123.27006772937463</v>
      </c>
      <c r="G18" s="20" t="s">
        <v>31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</row>
    <row r="19" spans="1:214" ht="15.75">
      <c r="A19" s="25" t="s">
        <v>32</v>
      </c>
      <c r="B19" s="30" t="s">
        <v>33</v>
      </c>
      <c r="C19" s="27" t="s">
        <v>19</v>
      </c>
      <c r="D19" s="28">
        <v>11211</v>
      </c>
      <c r="E19" s="28">
        <v>13819.999594445848</v>
      </c>
      <c r="F19" s="15">
        <f t="shared" si="0"/>
        <v>123.27178302065693</v>
      </c>
      <c r="G19" s="31" t="s">
        <v>34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</row>
    <row r="20" spans="1:214" ht="47.25">
      <c r="A20" s="13" t="s">
        <v>35</v>
      </c>
      <c r="B20" s="23" t="s">
        <v>36</v>
      </c>
      <c r="C20" s="27" t="s">
        <v>19</v>
      </c>
      <c r="D20" s="14">
        <v>81102</v>
      </c>
      <c r="E20" s="14">
        <v>95093.22580014728</v>
      </c>
      <c r="F20" s="15">
        <f t="shared" si="0"/>
        <v>117.25139429378719</v>
      </c>
      <c r="G20" s="20" t="s">
        <v>37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</row>
    <row r="21" spans="1:214" ht="15.75">
      <c r="A21" s="32" t="s">
        <v>38</v>
      </c>
      <c r="B21" s="18" t="s">
        <v>39</v>
      </c>
      <c r="C21" s="27" t="s">
        <v>19</v>
      </c>
      <c r="D21" s="14">
        <f>D22+D23</f>
        <v>19506</v>
      </c>
      <c r="E21" s="14">
        <f>E22+E23</f>
        <v>30136.640551321034</v>
      </c>
      <c r="F21" s="15">
        <f t="shared" si="0"/>
        <v>154.49933636481612</v>
      </c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</row>
    <row r="22" spans="1:214" ht="110.25">
      <c r="A22" s="33" t="s">
        <v>40</v>
      </c>
      <c r="B22" s="30" t="s">
        <v>41</v>
      </c>
      <c r="C22" s="27" t="s">
        <v>19</v>
      </c>
      <c r="D22" s="28">
        <v>19486.5</v>
      </c>
      <c r="E22" s="28">
        <v>29494.162394353032</v>
      </c>
      <c r="F22" s="15">
        <f t="shared" si="0"/>
        <v>151.3569003892594</v>
      </c>
      <c r="G22" s="20" t="s">
        <v>42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</row>
    <row r="23" spans="1:214" ht="31.5">
      <c r="A23" s="33" t="s">
        <v>43</v>
      </c>
      <c r="B23" s="30" t="s">
        <v>44</v>
      </c>
      <c r="C23" s="27" t="s">
        <v>19</v>
      </c>
      <c r="D23" s="28">
        <v>19.5</v>
      </c>
      <c r="E23" s="28">
        <v>642.478156968</v>
      </c>
      <c r="F23" s="15">
        <f t="shared" si="0"/>
        <v>3294.759779323077</v>
      </c>
      <c r="G23" s="20" t="s">
        <v>45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</row>
    <row r="24" spans="1:7" ht="15.75">
      <c r="A24" s="13" t="s">
        <v>46</v>
      </c>
      <c r="B24" s="18" t="s">
        <v>47</v>
      </c>
      <c r="C24" s="27" t="s">
        <v>19</v>
      </c>
      <c r="D24" s="14">
        <f>D25+D39</f>
        <v>82163.38705374896</v>
      </c>
      <c r="E24" s="14">
        <f>E25+E39</f>
        <v>146226.2179039879</v>
      </c>
      <c r="F24" s="15">
        <f t="shared" si="0"/>
        <v>177.9700462060198</v>
      </c>
      <c r="G24" s="20"/>
    </row>
    <row r="25" spans="1:7" ht="15.75">
      <c r="A25" s="33" t="s">
        <v>48</v>
      </c>
      <c r="B25" s="30" t="s">
        <v>49</v>
      </c>
      <c r="C25" s="27" t="s">
        <v>19</v>
      </c>
      <c r="D25" s="28">
        <v>70562.38705374896</v>
      </c>
      <c r="E25" s="28">
        <v>73151.2179039879</v>
      </c>
      <c r="F25" s="15">
        <f t="shared" si="0"/>
        <v>103.6688538445659</v>
      </c>
      <c r="G25" s="20" t="s">
        <v>23</v>
      </c>
    </row>
    <row r="26" spans="1:7" ht="15.75">
      <c r="A26" s="27" t="s">
        <v>50</v>
      </c>
      <c r="B26" s="30" t="s">
        <v>51</v>
      </c>
      <c r="C26" s="27" t="s">
        <v>19</v>
      </c>
      <c r="D26" s="34">
        <v>34818</v>
      </c>
      <c r="E26" s="28">
        <v>36446.31429165393</v>
      </c>
      <c r="F26" s="15">
        <f t="shared" si="0"/>
        <v>104.67664510211365</v>
      </c>
      <c r="G26" s="20" t="s">
        <v>23</v>
      </c>
    </row>
    <row r="27" spans="1:7" ht="15.75">
      <c r="A27" s="27" t="s">
        <v>52</v>
      </c>
      <c r="B27" s="30" t="s">
        <v>33</v>
      </c>
      <c r="C27" s="27" t="s">
        <v>19</v>
      </c>
      <c r="D27" s="34">
        <v>3446.5</v>
      </c>
      <c r="E27" s="28">
        <v>3405.235114873739</v>
      </c>
      <c r="F27" s="15">
        <f t="shared" si="0"/>
        <v>98.80270172272563</v>
      </c>
      <c r="G27" s="20" t="s">
        <v>23</v>
      </c>
    </row>
    <row r="28" spans="1:7" ht="15.75">
      <c r="A28" s="27" t="s">
        <v>53</v>
      </c>
      <c r="B28" s="30" t="s">
        <v>54</v>
      </c>
      <c r="C28" s="27" t="s">
        <v>19</v>
      </c>
      <c r="D28" s="34">
        <v>1262</v>
      </c>
      <c r="E28" s="28">
        <v>1249.86664106852</v>
      </c>
      <c r="F28" s="15">
        <f t="shared" si="0"/>
        <v>99.03856109893185</v>
      </c>
      <c r="G28" s="20" t="s">
        <v>23</v>
      </c>
    </row>
    <row r="29" spans="1:7" ht="15.75">
      <c r="A29" s="27" t="s">
        <v>55</v>
      </c>
      <c r="B29" s="30" t="s">
        <v>41</v>
      </c>
      <c r="C29" s="27" t="s">
        <v>19</v>
      </c>
      <c r="D29" s="28">
        <v>8684.88502</v>
      </c>
      <c r="E29" s="28">
        <v>9040.531589466587</v>
      </c>
      <c r="F29" s="15">
        <f t="shared" si="0"/>
        <v>104.0950060783486</v>
      </c>
      <c r="G29" s="20" t="s">
        <v>23</v>
      </c>
    </row>
    <row r="30" spans="1:214" ht="15.75">
      <c r="A30" s="27" t="s">
        <v>56</v>
      </c>
      <c r="B30" s="30" t="s">
        <v>44</v>
      </c>
      <c r="C30" s="27" t="s">
        <v>19</v>
      </c>
      <c r="D30" s="34">
        <v>1439</v>
      </c>
      <c r="E30" s="28">
        <v>1446.232191173961</v>
      </c>
      <c r="F30" s="15">
        <f t="shared" si="0"/>
        <v>100.50258451521618</v>
      </c>
      <c r="G30" s="20" t="s">
        <v>23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</row>
    <row r="31" spans="1:214" ht="15.75">
      <c r="A31" s="27" t="s">
        <v>57</v>
      </c>
      <c r="B31" s="30" t="s">
        <v>58</v>
      </c>
      <c r="C31" s="27" t="s">
        <v>19</v>
      </c>
      <c r="D31" s="34">
        <v>15022</v>
      </c>
      <c r="E31" s="28">
        <v>15809.43907397578</v>
      </c>
      <c r="F31" s="15">
        <f t="shared" si="0"/>
        <v>105.2419056981479</v>
      </c>
      <c r="G31" s="20" t="s">
        <v>23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</row>
    <row r="32" spans="1:214" ht="15.75">
      <c r="A32" s="27" t="s">
        <v>59</v>
      </c>
      <c r="B32" s="30" t="s">
        <v>60</v>
      </c>
      <c r="C32" s="27" t="s">
        <v>19</v>
      </c>
      <c r="D32" s="34">
        <v>393</v>
      </c>
      <c r="E32" s="28">
        <v>373.7083271949684</v>
      </c>
      <c r="F32" s="15">
        <f t="shared" si="0"/>
        <v>95.09117740329984</v>
      </c>
      <c r="G32" s="20" t="s">
        <v>23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</row>
    <row r="33" spans="1:214" ht="15.75">
      <c r="A33" s="27" t="s">
        <v>61</v>
      </c>
      <c r="B33" s="30" t="s">
        <v>62</v>
      </c>
      <c r="C33" s="27" t="s">
        <v>19</v>
      </c>
      <c r="D33" s="34">
        <v>1321</v>
      </c>
      <c r="E33" s="28">
        <v>1320.060088852024</v>
      </c>
      <c r="F33" s="15">
        <f t="shared" si="0"/>
        <v>99.92884851264375</v>
      </c>
      <c r="G33" s="20" t="s">
        <v>23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</row>
    <row r="34" spans="1:214" ht="15.75">
      <c r="A34" s="27" t="s">
        <v>63</v>
      </c>
      <c r="B34" s="30" t="s">
        <v>64</v>
      </c>
      <c r="C34" s="27" t="s">
        <v>19</v>
      </c>
      <c r="D34" s="34">
        <v>1003</v>
      </c>
      <c r="E34" s="28">
        <v>1010.2764148359681</v>
      </c>
      <c r="F34" s="15">
        <f t="shared" si="0"/>
        <v>100.72546508833182</v>
      </c>
      <c r="G34" s="20" t="s">
        <v>23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</row>
    <row r="35" spans="1:214" ht="15.75">
      <c r="A35" s="27" t="s">
        <v>65</v>
      </c>
      <c r="B35" s="30" t="s">
        <v>66</v>
      </c>
      <c r="C35" s="27" t="s">
        <v>19</v>
      </c>
      <c r="D35" s="28">
        <v>2500.4420337489514</v>
      </c>
      <c r="E35" s="28">
        <v>2392.3169669245044</v>
      </c>
      <c r="F35" s="15">
        <f t="shared" si="0"/>
        <v>95.67576191069172</v>
      </c>
      <c r="G35" s="20" t="s">
        <v>23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</row>
    <row r="36" spans="1:7" ht="15.75">
      <c r="A36" s="27" t="s">
        <v>67</v>
      </c>
      <c r="B36" s="26" t="s">
        <v>68</v>
      </c>
      <c r="C36" s="27" t="s">
        <v>19</v>
      </c>
      <c r="D36" s="35">
        <v>0.56</v>
      </c>
      <c r="E36" s="36">
        <v>0.5635185664449454</v>
      </c>
      <c r="F36" s="15">
        <f t="shared" si="0"/>
        <v>100.62831543659738</v>
      </c>
      <c r="G36" s="20" t="s">
        <v>23</v>
      </c>
    </row>
    <row r="37" spans="1:7" ht="31.5">
      <c r="A37" s="27" t="s">
        <v>69</v>
      </c>
      <c r="B37" s="37" t="s">
        <v>70</v>
      </c>
      <c r="C37" s="27" t="s">
        <v>19</v>
      </c>
      <c r="D37" s="34">
        <v>60</v>
      </c>
      <c r="E37" s="28">
        <v>58.948736689401535</v>
      </c>
      <c r="F37" s="15">
        <f t="shared" si="0"/>
        <v>98.2478944823359</v>
      </c>
      <c r="G37" s="20" t="s">
        <v>23</v>
      </c>
    </row>
    <row r="38" spans="1:7" ht="15.75">
      <c r="A38" s="27" t="s">
        <v>71</v>
      </c>
      <c r="B38" s="26" t="s">
        <v>72</v>
      </c>
      <c r="C38" s="38" t="s">
        <v>19</v>
      </c>
      <c r="D38" s="34">
        <v>612</v>
      </c>
      <c r="E38" s="28">
        <v>597.724948712075</v>
      </c>
      <c r="F38" s="15">
        <f t="shared" si="0"/>
        <v>97.66747527975083</v>
      </c>
      <c r="G38" s="20" t="s">
        <v>23</v>
      </c>
    </row>
    <row r="39" spans="1:7" ht="47.25">
      <c r="A39" s="27" t="s">
        <v>73</v>
      </c>
      <c r="B39" s="39" t="s">
        <v>74</v>
      </c>
      <c r="C39" s="27" t="s">
        <v>19</v>
      </c>
      <c r="D39" s="28">
        <v>11601</v>
      </c>
      <c r="E39" s="28">
        <v>73075</v>
      </c>
      <c r="F39" s="15">
        <f t="shared" si="0"/>
        <v>629.9025946039135</v>
      </c>
      <c r="G39" s="20" t="s">
        <v>75</v>
      </c>
    </row>
    <row r="40" spans="1:7" ht="15.75">
      <c r="A40" s="13" t="s">
        <v>76</v>
      </c>
      <c r="B40" s="18" t="s">
        <v>77</v>
      </c>
      <c r="C40" s="13" t="s">
        <v>19</v>
      </c>
      <c r="D40" s="40">
        <f>D12+D24</f>
        <v>330340.38705374894</v>
      </c>
      <c r="E40" s="14">
        <f>E12+E24</f>
        <v>457750.4501844385</v>
      </c>
      <c r="F40" s="15">
        <f t="shared" si="0"/>
        <v>138.56932670783576</v>
      </c>
      <c r="G40" s="20"/>
    </row>
    <row r="41" spans="1:7" ht="63">
      <c r="A41" s="13" t="s">
        <v>78</v>
      </c>
      <c r="B41" s="18" t="s">
        <v>79</v>
      </c>
      <c r="C41" s="13" t="s">
        <v>19</v>
      </c>
      <c r="D41" s="40">
        <f>D42-D40</f>
        <v>383803.61294625106</v>
      </c>
      <c r="E41" s="14">
        <f>E42-E40</f>
        <v>275546.79949556186</v>
      </c>
      <c r="F41" s="15">
        <f t="shared" si="0"/>
        <v>71.79369609898649</v>
      </c>
      <c r="G41" s="41" t="s">
        <v>80</v>
      </c>
    </row>
    <row r="42" spans="1:7" ht="15.75">
      <c r="A42" s="13" t="s">
        <v>81</v>
      </c>
      <c r="B42" s="18" t="s">
        <v>82</v>
      </c>
      <c r="C42" s="13" t="s">
        <v>19</v>
      </c>
      <c r="D42" s="42">
        <v>714144</v>
      </c>
      <c r="E42" s="43">
        <v>733297.2496800004</v>
      </c>
      <c r="F42" s="15">
        <f t="shared" si="0"/>
        <v>102.68198706143303</v>
      </c>
      <c r="G42" s="20" t="s">
        <v>83</v>
      </c>
    </row>
    <row r="43" spans="1:7" ht="31.5">
      <c r="A43" s="13" t="s">
        <v>84</v>
      </c>
      <c r="B43" s="18" t="s">
        <v>85</v>
      </c>
      <c r="C43" s="13" t="s">
        <v>86</v>
      </c>
      <c r="D43" s="40">
        <v>297344</v>
      </c>
      <c r="E43" s="14">
        <v>305287.6199999998</v>
      </c>
      <c r="F43" s="15">
        <f t="shared" si="0"/>
        <v>102.67152523676275</v>
      </c>
      <c r="G43" s="20" t="s">
        <v>87</v>
      </c>
    </row>
    <row r="44" spans="1:7" ht="15.75">
      <c r="A44" s="13" t="s">
        <v>88</v>
      </c>
      <c r="B44" s="18" t="s">
        <v>89</v>
      </c>
      <c r="C44" s="13" t="s">
        <v>90</v>
      </c>
      <c r="D44" s="40">
        <v>2402.0003177282</v>
      </c>
      <c r="E44" s="14">
        <v>2402</v>
      </c>
      <c r="F44" s="15">
        <f t="shared" si="0"/>
        <v>99.99998677234979</v>
      </c>
      <c r="G44" s="44" t="s">
        <v>23</v>
      </c>
    </row>
    <row r="45" spans="1:7" ht="15.75">
      <c r="A45" s="45"/>
      <c r="B45" s="45"/>
      <c r="C45" s="45"/>
      <c r="D45" s="46"/>
      <c r="E45" s="47"/>
      <c r="F45" s="47"/>
      <c r="G45" s="8"/>
    </row>
    <row r="46" spans="1:7" ht="15.75">
      <c r="A46" s="45"/>
      <c r="B46" s="45"/>
      <c r="C46" s="45"/>
      <c r="D46" s="46"/>
      <c r="E46" s="47"/>
      <c r="F46" s="47"/>
      <c r="G46" s="8"/>
    </row>
    <row r="47" spans="1:7" ht="15.75">
      <c r="A47" s="48"/>
      <c r="B47" s="48"/>
      <c r="C47" s="48"/>
      <c r="D47" s="49"/>
      <c r="E47" s="50"/>
      <c r="F47" s="50"/>
      <c r="G47" s="51"/>
    </row>
    <row r="48" spans="1:7" ht="15.75">
      <c r="A48" s="64" t="s">
        <v>91</v>
      </c>
      <c r="B48" s="64"/>
      <c r="C48" s="64"/>
      <c r="D48" s="64"/>
      <c r="E48" s="64"/>
      <c r="F48" s="64"/>
      <c r="G48" s="64"/>
    </row>
    <row r="49" spans="1:7" ht="15.75">
      <c r="A49" s="52" t="s">
        <v>92</v>
      </c>
      <c r="B49" s="52"/>
      <c r="C49" s="52"/>
      <c r="D49" s="53"/>
      <c r="E49" s="54"/>
      <c r="F49" s="53"/>
      <c r="G49" s="53"/>
    </row>
    <row r="50" spans="1:7" ht="15.75">
      <c r="A50" s="52" t="s">
        <v>93</v>
      </c>
      <c r="B50" s="52"/>
      <c r="C50" s="52"/>
      <c r="D50" s="53"/>
      <c r="E50" s="54"/>
      <c r="F50" s="53"/>
      <c r="G50" s="53"/>
    </row>
    <row r="51" spans="1:7" ht="15.75">
      <c r="A51" s="52" t="s">
        <v>94</v>
      </c>
      <c r="B51" s="55"/>
      <c r="C51" s="52"/>
      <c r="D51" s="54"/>
      <c r="E51" s="54"/>
      <c r="F51" s="56"/>
      <c r="G51" s="56"/>
    </row>
    <row r="52" spans="1:7" ht="15.75">
      <c r="A52" s="52" t="s">
        <v>95</v>
      </c>
      <c r="B52" s="55"/>
      <c r="C52" s="52"/>
      <c r="D52" s="54"/>
      <c r="E52" s="54"/>
      <c r="F52" s="56"/>
      <c r="G52" s="56"/>
    </row>
    <row r="53" spans="1:7" ht="15.75">
      <c r="A53" s="52"/>
      <c r="B53" s="55"/>
      <c r="C53" s="52"/>
      <c r="D53" s="54"/>
      <c r="E53" s="54"/>
      <c r="F53" s="56"/>
      <c r="G53" s="56"/>
    </row>
    <row r="54" spans="1:7" ht="15.75">
      <c r="A54" s="52"/>
      <c r="B54" s="55"/>
      <c r="C54" s="52"/>
      <c r="D54" s="54"/>
      <c r="E54" s="54"/>
      <c r="F54" s="56"/>
      <c r="G54" s="56"/>
    </row>
    <row r="55" spans="1:7" ht="15.75">
      <c r="A55" s="57" t="s">
        <v>96</v>
      </c>
      <c r="B55" s="55"/>
      <c r="C55" s="52"/>
      <c r="D55" s="54"/>
      <c r="E55" s="54"/>
      <c r="F55" s="56"/>
      <c r="G55" s="56"/>
    </row>
    <row r="56" spans="1:7" ht="15.75">
      <c r="A56" s="52"/>
      <c r="B56" s="55"/>
      <c r="C56" s="52"/>
      <c r="D56" s="54"/>
      <c r="E56" s="54"/>
      <c r="F56" s="56"/>
      <c r="G56" s="56"/>
    </row>
    <row r="57" spans="1:7" ht="15.75">
      <c r="A57" s="52"/>
      <c r="B57" s="55"/>
      <c r="C57" s="52"/>
      <c r="D57" s="54"/>
      <c r="E57" s="54"/>
      <c r="F57" s="56"/>
      <c r="G57" s="56"/>
    </row>
    <row r="58" spans="1:7" ht="15.75">
      <c r="A58" s="52"/>
      <c r="B58" s="55"/>
      <c r="C58" s="52"/>
      <c r="D58" s="54"/>
      <c r="E58" s="54"/>
      <c r="F58" s="56"/>
      <c r="G58" s="56"/>
    </row>
    <row r="59" spans="1:7" ht="15.75">
      <c r="A59" s="52" t="s">
        <v>97</v>
      </c>
      <c r="B59" s="55"/>
      <c r="C59" s="52"/>
      <c r="D59" s="54"/>
      <c r="E59" s="54"/>
      <c r="F59" s="56"/>
      <c r="G59" s="56"/>
    </row>
    <row r="60" spans="1:7" ht="15.75">
      <c r="A60" s="52" t="s">
        <v>98</v>
      </c>
      <c r="B60" s="55"/>
      <c r="C60" s="52"/>
      <c r="D60" s="54"/>
      <c r="E60" s="54"/>
      <c r="F60" s="56"/>
      <c r="G60" s="56"/>
    </row>
  </sheetData>
  <sheetProtection/>
  <mergeCells count="5">
    <mergeCell ref="A3:G3"/>
    <mergeCell ref="A4:G4"/>
    <mergeCell ref="A5:G5"/>
    <mergeCell ref="A7:B7"/>
    <mergeCell ref="A48:G48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Гульжанат С. Санкибаева</dc:creator>
  <cp:keywords/>
  <dc:description/>
  <cp:lastModifiedBy>Nurziya</cp:lastModifiedBy>
  <dcterms:created xsi:type="dcterms:W3CDTF">2018-06-08T04:30:14Z</dcterms:created>
  <dcterms:modified xsi:type="dcterms:W3CDTF">2018-06-08T09:45:29Z</dcterms:modified>
  <cp:category/>
  <cp:version/>
  <cp:contentType/>
  <cp:contentStatus/>
</cp:coreProperties>
</file>